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ABINETE\Superintendencia Executiva\CEAVE\SEGSAE\2022\SAESE\IDESE\Organização para o Portal\IDESE E PARTICIPAÇÃO - PLANILHÃO\"/>
    </mc:Choice>
  </mc:AlternateContent>
  <bookViews>
    <workbookView xWindow="0" yWindow="0" windowWidth="28800" windowHeight="11400"/>
  </bookViews>
  <sheets>
    <sheet name="EM" sheetId="8" r:id="rId1"/>
  </sheets>
  <definedNames>
    <definedName name="_xlnm._FilterDatabase" localSheetId="0" hidden="1">EM!$A$9:$M$147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8" l="1"/>
  <c r="K10" i="8"/>
  <c r="L136" i="8"/>
  <c r="K136" i="8"/>
  <c r="M10" i="8" l="1"/>
  <c r="M136" i="8"/>
  <c r="L11" i="8" l="1"/>
  <c r="K11" i="8"/>
  <c r="M11" i="8" l="1"/>
  <c r="L147" i="8"/>
  <c r="K147" i="8"/>
  <c r="L146" i="8"/>
  <c r="K146" i="8"/>
  <c r="L145" i="8"/>
  <c r="K145" i="8"/>
  <c r="L144" i="8"/>
  <c r="K144" i="8"/>
  <c r="L143" i="8"/>
  <c r="K143" i="8"/>
  <c r="L142" i="8"/>
  <c r="K142" i="8"/>
  <c r="L140" i="8"/>
  <c r="K140" i="8"/>
  <c r="L118" i="8"/>
  <c r="K118" i="8"/>
  <c r="L139" i="8"/>
  <c r="K139" i="8"/>
  <c r="L138" i="8"/>
  <c r="K138" i="8"/>
  <c r="L137" i="8"/>
  <c r="K137" i="8"/>
  <c r="L135" i="8"/>
  <c r="K135" i="8"/>
  <c r="L134" i="8"/>
  <c r="K134" i="8"/>
  <c r="L133" i="8"/>
  <c r="K133" i="8"/>
  <c r="L141" i="8"/>
  <c r="K141" i="8"/>
  <c r="L132" i="8"/>
  <c r="K132" i="8"/>
  <c r="L131" i="8"/>
  <c r="K131" i="8"/>
  <c r="L130" i="8"/>
  <c r="K130" i="8"/>
  <c r="L129" i="8"/>
  <c r="K129" i="8"/>
  <c r="L128" i="8"/>
  <c r="K128" i="8"/>
  <c r="L127" i="8"/>
  <c r="K127" i="8"/>
  <c r="L126" i="8"/>
  <c r="K126" i="8"/>
  <c r="L125" i="8"/>
  <c r="K125" i="8"/>
  <c r="L124" i="8"/>
  <c r="K124" i="8"/>
  <c r="L123" i="8"/>
  <c r="K123" i="8"/>
  <c r="L122" i="8"/>
  <c r="K122" i="8"/>
  <c r="L121" i="8"/>
  <c r="K121" i="8"/>
  <c r="L120" i="8"/>
  <c r="K120" i="8"/>
  <c r="L119" i="8"/>
  <c r="K119" i="8"/>
  <c r="L117" i="8"/>
  <c r="K117" i="8"/>
  <c r="L116" i="8"/>
  <c r="K116" i="8"/>
  <c r="L115" i="8"/>
  <c r="K115" i="8"/>
  <c r="L114" i="8"/>
  <c r="K114" i="8"/>
  <c r="L113" i="8"/>
  <c r="K113" i="8"/>
  <c r="L112" i="8"/>
  <c r="K112" i="8"/>
  <c r="L111" i="8"/>
  <c r="K111" i="8"/>
  <c r="L110" i="8"/>
  <c r="K110" i="8"/>
  <c r="L109" i="8"/>
  <c r="K109" i="8"/>
  <c r="L108" i="8"/>
  <c r="K108" i="8"/>
  <c r="L107" i="8"/>
  <c r="K107" i="8"/>
  <c r="L106" i="8"/>
  <c r="K106" i="8"/>
  <c r="L36" i="8"/>
  <c r="K36" i="8"/>
  <c r="L105" i="8"/>
  <c r="K105" i="8"/>
  <c r="L104" i="8"/>
  <c r="K104" i="8"/>
  <c r="L103" i="8"/>
  <c r="K103" i="8"/>
  <c r="L102" i="8"/>
  <c r="K102" i="8"/>
  <c r="L101" i="8"/>
  <c r="K101" i="8"/>
  <c r="L100" i="8"/>
  <c r="K100" i="8"/>
  <c r="L99" i="8"/>
  <c r="K99" i="8"/>
  <c r="L98" i="8"/>
  <c r="K98" i="8"/>
  <c r="L97" i="8"/>
  <c r="K97" i="8"/>
  <c r="L96" i="8"/>
  <c r="K96" i="8"/>
  <c r="L95" i="8"/>
  <c r="K95" i="8"/>
  <c r="L94" i="8"/>
  <c r="K94" i="8"/>
  <c r="L93" i="8"/>
  <c r="K93" i="8"/>
  <c r="L92" i="8"/>
  <c r="K92" i="8"/>
  <c r="L91" i="8"/>
  <c r="K91" i="8"/>
  <c r="L90" i="8"/>
  <c r="K90" i="8"/>
  <c r="L89" i="8"/>
  <c r="K89" i="8"/>
  <c r="L88" i="8"/>
  <c r="K88" i="8"/>
  <c r="L87" i="8"/>
  <c r="K87" i="8"/>
  <c r="L86" i="8"/>
  <c r="K86" i="8"/>
  <c r="L84" i="8"/>
  <c r="K84" i="8"/>
  <c r="L83" i="8"/>
  <c r="K83" i="8"/>
  <c r="L82" i="8"/>
  <c r="K82" i="8"/>
  <c r="L81" i="8"/>
  <c r="K81" i="8"/>
  <c r="L80" i="8"/>
  <c r="K80" i="8"/>
  <c r="L79" i="8"/>
  <c r="K79" i="8"/>
  <c r="L78" i="8"/>
  <c r="K78" i="8"/>
  <c r="L77" i="8"/>
  <c r="K77" i="8"/>
  <c r="L76" i="8"/>
  <c r="K76" i="8"/>
  <c r="L75" i="8"/>
  <c r="K75" i="8"/>
  <c r="L74" i="8"/>
  <c r="K74" i="8"/>
  <c r="L73" i="8"/>
  <c r="K73" i="8"/>
  <c r="L72" i="8"/>
  <c r="K72" i="8"/>
  <c r="L71" i="8"/>
  <c r="K71" i="8"/>
  <c r="L70" i="8"/>
  <c r="K70" i="8"/>
  <c r="L69" i="8"/>
  <c r="K69" i="8"/>
  <c r="L68" i="8"/>
  <c r="K68" i="8"/>
  <c r="L67" i="8"/>
  <c r="K67" i="8"/>
  <c r="L66" i="8"/>
  <c r="K66" i="8"/>
  <c r="L65" i="8"/>
  <c r="K65" i="8"/>
  <c r="L64" i="8"/>
  <c r="K64" i="8"/>
  <c r="L63" i="8"/>
  <c r="K63" i="8"/>
  <c r="L62" i="8"/>
  <c r="K62" i="8"/>
  <c r="L61" i="8"/>
  <c r="K61" i="8"/>
  <c r="L60" i="8"/>
  <c r="K60" i="8"/>
  <c r="L59" i="8"/>
  <c r="K59" i="8"/>
  <c r="L58" i="8"/>
  <c r="K58" i="8"/>
  <c r="L57" i="8"/>
  <c r="K57" i="8"/>
  <c r="L56" i="8"/>
  <c r="K56" i="8"/>
  <c r="L55" i="8"/>
  <c r="K55" i="8"/>
  <c r="L54" i="8"/>
  <c r="K54" i="8"/>
  <c r="L53" i="8"/>
  <c r="K53" i="8"/>
  <c r="L52" i="8"/>
  <c r="K52" i="8"/>
  <c r="L51" i="8"/>
  <c r="K51" i="8"/>
  <c r="L50" i="8"/>
  <c r="K50" i="8"/>
  <c r="L49" i="8"/>
  <c r="K49" i="8"/>
  <c r="L48" i="8"/>
  <c r="K48" i="8"/>
  <c r="L47" i="8"/>
  <c r="K47" i="8"/>
  <c r="L46" i="8"/>
  <c r="K46" i="8"/>
  <c r="L45" i="8"/>
  <c r="K45" i="8"/>
  <c r="L44" i="8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85" i="8"/>
  <c r="K85" i="8"/>
  <c r="L13" i="8"/>
  <c r="K13" i="8"/>
  <c r="L12" i="8"/>
  <c r="K12" i="8"/>
  <c r="M130" i="8" l="1"/>
  <c r="M137" i="8"/>
  <c r="M145" i="8"/>
  <c r="M60" i="8"/>
  <c r="M68" i="8"/>
  <c r="M108" i="8"/>
  <c r="M118" i="8"/>
  <c r="M16" i="8"/>
  <c r="M41" i="8"/>
  <c r="M49" i="8"/>
  <c r="M65" i="8"/>
  <c r="M73" i="8"/>
  <c r="M138" i="8"/>
  <c r="M146" i="8"/>
  <c r="M12" i="8"/>
  <c r="M63" i="8"/>
  <c r="M67" i="8"/>
  <c r="M75" i="8"/>
  <c r="M83" i="8"/>
  <c r="M107" i="8"/>
  <c r="M111" i="8"/>
  <c r="M115" i="8"/>
  <c r="M128" i="8"/>
  <c r="M132" i="8"/>
  <c r="M147" i="8"/>
  <c r="M23" i="8"/>
  <c r="M89" i="8"/>
  <c r="M105" i="8"/>
  <c r="M121" i="8"/>
  <c r="M20" i="8"/>
  <c r="M28" i="8"/>
  <c r="M37" i="8"/>
  <c r="M53" i="8"/>
  <c r="M57" i="8"/>
  <c r="M86" i="8"/>
  <c r="M90" i="8"/>
  <c r="M94" i="8"/>
  <c r="M36" i="8"/>
  <c r="M24" i="8"/>
  <c r="M17" i="8"/>
  <c r="M50" i="8"/>
  <c r="M91" i="8"/>
  <c r="M103" i="8"/>
  <c r="M106" i="8"/>
  <c r="M114" i="8"/>
  <c r="M18" i="8"/>
  <c r="M51" i="8"/>
  <c r="M92" i="8"/>
  <c r="M122" i="8"/>
  <c r="M133" i="8"/>
  <c r="M117" i="8"/>
  <c r="M32" i="8"/>
  <c r="M44" i="8"/>
  <c r="M56" i="8"/>
  <c r="M96" i="8"/>
  <c r="M100" i="8"/>
  <c r="M119" i="8"/>
  <c r="M123" i="8"/>
  <c r="M134" i="8"/>
  <c r="M59" i="8"/>
  <c r="M27" i="8"/>
  <c r="M25" i="8"/>
  <c r="M38" i="8"/>
  <c r="M76" i="8"/>
  <c r="M35" i="8"/>
  <c r="M42" i="8"/>
  <c r="M61" i="8"/>
  <c r="M69" i="8"/>
  <c r="M81" i="8"/>
  <c r="M93" i="8"/>
  <c r="M124" i="8"/>
  <c r="M139" i="8"/>
  <c r="M143" i="8"/>
  <c r="M26" i="8"/>
  <c r="M30" i="8"/>
  <c r="M34" i="8"/>
  <c r="M58" i="8"/>
  <c r="M70" i="8"/>
  <c r="M98" i="8"/>
  <c r="M43" i="8"/>
  <c r="M74" i="8"/>
  <c r="M82" i="8"/>
  <c r="M102" i="8"/>
  <c r="M113" i="8"/>
  <c r="M125" i="8"/>
  <c r="M19" i="8"/>
  <c r="M77" i="8"/>
  <c r="M109" i="8"/>
  <c r="M140" i="8"/>
  <c r="M85" i="8"/>
  <c r="M31" i="8"/>
  <c r="M39" i="8"/>
  <c r="M46" i="8"/>
  <c r="M64" i="8"/>
  <c r="M71" i="8"/>
  <c r="M78" i="8"/>
  <c r="M97" i="8"/>
  <c r="M104" i="8"/>
  <c r="M110" i="8"/>
  <c r="M129" i="8"/>
  <c r="M135" i="8"/>
  <c r="M142" i="8"/>
  <c r="M45" i="8"/>
  <c r="M116" i="8"/>
  <c r="M13" i="8"/>
  <c r="M84" i="8"/>
  <c r="M14" i="8"/>
  <c r="M21" i="8"/>
  <c r="M40" i="8"/>
  <c r="M47" i="8"/>
  <c r="M54" i="8"/>
  <c r="M72" i="8"/>
  <c r="M79" i="8"/>
  <c r="M87" i="8"/>
  <c r="M101" i="8"/>
  <c r="M126" i="8"/>
  <c r="M141" i="8"/>
  <c r="M52" i="8"/>
  <c r="M15" i="8"/>
  <c r="M22" i="8"/>
  <c r="M29" i="8"/>
  <c r="M48" i="8"/>
  <c r="M55" i="8"/>
  <c r="M62" i="8"/>
  <c r="M80" i="8"/>
  <c r="M88" i="8"/>
  <c r="M95" i="8"/>
  <c r="M112" i="8"/>
  <c r="M120" i="8"/>
  <c r="M127" i="8"/>
  <c r="M144" i="8"/>
  <c r="M33" i="8"/>
  <c r="M66" i="8"/>
  <c r="M99" i="8"/>
  <c r="M131" i="8"/>
</calcChain>
</file>

<file path=xl/sharedStrings.xml><?xml version="1.0" encoding="utf-8"?>
<sst xmlns="http://schemas.openxmlformats.org/spreadsheetml/2006/main" count="850" uniqueCount="667">
  <si>
    <t>UNIDADE DE ENSINO</t>
  </si>
  <si>
    <t>CENTRO DE EXCELENCIA ATHENEU SERGIPENSE</t>
  </si>
  <si>
    <t>CENTRO DE EXCELENCIA JOSE ROLLEMBERG LEITE</t>
  </si>
  <si>
    <t>COLEGIO ESTADUAL PROFESSOR ACRISIO CRUZ</t>
  </si>
  <si>
    <t>COLEGIO ESTADUAL LEONOR TELES DE MENEZES</t>
  </si>
  <si>
    <t>COLEGIO ESTADUAL JACKSON DE FIGUEIREDO</t>
  </si>
  <si>
    <t>COLEGIO ESTADUAL TOBIAS BARRETO</t>
  </si>
  <si>
    <t>COLEGIO ESTADUAL IVO DO PRADO</t>
  </si>
  <si>
    <t>COLEGIO ESTADUAL VITORIA DE SANTA MARIA</t>
  </si>
  <si>
    <t>COLEGIO ESTADUAL PAULINO NASCIMENTO</t>
  </si>
  <si>
    <t>COLEGIO ESTADUAL OLAVO BILAC</t>
  </si>
  <si>
    <t>COLEGIO ESTADUAL PROFESSOR JOAQUIM VIEIRA SOBRAL</t>
  </si>
  <si>
    <t>COLEGIO ESTADUAL 24 DE OUTUBRO</t>
  </si>
  <si>
    <t>COLEGIO ESTADUAL GENERAL SIQUEIRA</t>
  </si>
  <si>
    <t>IDESE</t>
  </si>
  <si>
    <t>CENT EXC PROF MARIA DAS GRACAS A MELO</t>
  </si>
  <si>
    <t>CÓDIGO INEP ESCOLA</t>
  </si>
  <si>
    <t>MUNICÍPIO</t>
  </si>
  <si>
    <t>ARACAJU</t>
  </si>
  <si>
    <t>CENTRO DE EXCELENCIA PROFESSOR PAULO FREIRE</t>
  </si>
  <si>
    <t>CENTRO DE EXCELENCIA PROFESSOR JOAO COSTA</t>
  </si>
  <si>
    <t>CENT EXC SECR DE ESTADO FRANCISCO ROSA SANTOS</t>
  </si>
  <si>
    <t>CENTRO DE EXCELENCIA PROFESSOR GONCALO ROLLEMBERG LEITE</t>
  </si>
  <si>
    <t>CENTRO DE EXCELENCIA GOV AUGUSTO FRANCO</t>
  </si>
  <si>
    <t>CENTRO EXCELENCIA BARAO DE MAUA</t>
  </si>
  <si>
    <t>CENT EXC DOM LUCIANO JOSE CABRAL DUARTE</t>
  </si>
  <si>
    <t>CENTRO DE EXCELENCIA LEANDRO MACIEL</t>
  </si>
  <si>
    <t>CENT EXC PROF JOSE CARLOS DE SOUSA</t>
  </si>
  <si>
    <t>CENT EXC PROF MARIA IVANDA DE CARVALHO NASCIMENTO</t>
  </si>
  <si>
    <t>CENT EXC PROF OFENISIA SOARES FREIRE</t>
  </si>
  <si>
    <t>CENTRO DE EXCELENCIA SANTOS DUMONT</t>
  </si>
  <si>
    <t>CENTRO DE EXCELENCIA JOHN KENNEDY</t>
  </si>
  <si>
    <t>CENT EXC GOV DJENAL TAVARES DE QUEIROZ</t>
  </si>
  <si>
    <t>Proficiência</t>
  </si>
  <si>
    <t>Nota Padronizada</t>
  </si>
  <si>
    <t>1ª EM</t>
  </si>
  <si>
    <t>2ª EM</t>
  </si>
  <si>
    <t>3ª EM</t>
  </si>
  <si>
    <t>264,2</t>
  </si>
  <si>
    <t>257,5</t>
  </si>
  <si>
    <t>250,0</t>
  </si>
  <si>
    <t>257,2</t>
  </si>
  <si>
    <t>241,1</t>
  </si>
  <si>
    <t>257,3</t>
  </si>
  <si>
    <t>251,7</t>
  </si>
  <si>
    <t>263,0</t>
  </si>
  <si>
    <t>262,7</t>
  </si>
  <si>
    <t>263,6</t>
  </si>
  <si>
    <t>252,8</t>
  </si>
  <si>
    <t>243,5</t>
  </si>
  <si>
    <t>247,2</t>
  </si>
  <si>
    <t>233,8</t>
  </si>
  <si>
    <t>236,9</t>
  </si>
  <si>
    <t>238,2</t>
  </si>
  <si>
    <t>243,1</t>
  </si>
  <si>
    <t>222,1</t>
  </si>
  <si>
    <t>240,1</t>
  </si>
  <si>
    <t>253,9</t>
  </si>
  <si>
    <t>261,1</t>
  </si>
  <si>
    <t>267,1</t>
  </si>
  <si>
    <t>260,1</t>
  </si>
  <si>
    <t>228,5</t>
  </si>
  <si>
    <t>319,2</t>
  </si>
  <si>
    <t>299,9</t>
  </si>
  <si>
    <t>287,9</t>
  </si>
  <si>
    <t>309,3</t>
  </si>
  <si>
    <t>302,3</t>
  </si>
  <si>
    <t>299,8</t>
  </si>
  <si>
    <t>280,9</t>
  </si>
  <si>
    <t>293,6</t>
  </si>
  <si>
    <t>293,2</t>
  </si>
  <si>
    <t>301,9</t>
  </si>
  <si>
    <t>312,5</t>
  </si>
  <si>
    <t>308,1</t>
  </si>
  <si>
    <t>304,6</t>
  </si>
  <si>
    <t>299,0</t>
  </si>
  <si>
    <t>305,1</t>
  </si>
  <si>
    <t>290,7</t>
  </si>
  <si>
    <t>282,6</t>
  </si>
  <si>
    <t>289,9</t>
  </si>
  <si>
    <t>304,0</t>
  </si>
  <si>
    <t>299,5</t>
  </si>
  <si>
    <t>303,0</t>
  </si>
  <si>
    <t>294,7</t>
  </si>
  <si>
    <t>273,0</t>
  </si>
  <si>
    <t>301,2</t>
  </si>
  <si>
    <t>306,1</t>
  </si>
  <si>
    <t>292,6</t>
  </si>
  <si>
    <t>279,5</t>
  </si>
  <si>
    <t>268,2</t>
  </si>
  <si>
    <t>268,0</t>
  </si>
  <si>
    <t>248,7</t>
  </si>
  <si>
    <t>260,8</t>
  </si>
  <si>
    <t>263,1</t>
  </si>
  <si>
    <t>257,6</t>
  </si>
  <si>
    <t>270,2</t>
  </si>
  <si>
    <t>280,7</t>
  </si>
  <si>
    <t>276,7</t>
  </si>
  <si>
    <t>266,0</t>
  </si>
  <si>
    <t>271,0</t>
  </si>
  <si>
    <t>259,8</t>
  </si>
  <si>
    <t>251,8</t>
  </si>
  <si>
    <t>255,5</t>
  </si>
  <si>
    <t>265,4</t>
  </si>
  <si>
    <t>267,8</t>
  </si>
  <si>
    <t>273,2</t>
  </si>
  <si>
    <t>269,4</t>
  </si>
  <si>
    <t>276,0</t>
  </si>
  <si>
    <t>265,2</t>
  </si>
  <si>
    <t>LÍNGUA PORTUGUESA</t>
  </si>
  <si>
    <t>MATEMÁTICA</t>
  </si>
  <si>
    <t>INDICADOR DE APROVAÇÃO EM</t>
  </si>
  <si>
    <t>BOQUIM</t>
  </si>
  <si>
    <t>CENTRO DE EXCELENCIA CLEONICE SOARES DA FONSECA</t>
  </si>
  <si>
    <t>305,2</t>
  </si>
  <si>
    <t>278,5</t>
  </si>
  <si>
    <t>ESTÂNCIA</t>
  </si>
  <si>
    <t>CENTRO DE EXCELENCIA SENADOR WALTER FRANCO</t>
  </si>
  <si>
    <t>283,4</t>
  </si>
  <si>
    <t>INDIAROBA</t>
  </si>
  <si>
    <t>COLEGIO ESTADUAL DIONISIO MACHADO</t>
  </si>
  <si>
    <t>271,3</t>
  </si>
  <si>
    <t>241,2</t>
  </si>
  <si>
    <t>CENTRO DE EXCELENCIA ARQUIBALDO MENDONCA</t>
  </si>
  <si>
    <t>286,9</t>
  </si>
  <si>
    <t>ITABAIANINHA</t>
  </si>
  <si>
    <t>COLEGIO ESTADUAL MONSENHOR OLIMPIO CAMPOS</t>
  </si>
  <si>
    <t>284,9</t>
  </si>
  <si>
    <t>261,6</t>
  </si>
  <si>
    <t>CENT EXC PREF JOALDO LIMA DE CARVALHO</t>
  </si>
  <si>
    <t>291,0</t>
  </si>
  <si>
    <t>267,4</t>
  </si>
  <si>
    <t>PEDRINHAS</t>
  </si>
  <si>
    <t>COLEGIO ESTADUAL DR JESSE FONTES</t>
  </si>
  <si>
    <t>279,7</t>
  </si>
  <si>
    <t>SALGADO</t>
  </si>
  <si>
    <t>COLEGIO ESTADUAL FRANCISCO BARBOSA SANTOS</t>
  </si>
  <si>
    <t>297,0</t>
  </si>
  <si>
    <t>278,4</t>
  </si>
  <si>
    <t>COL EST DEP JOALDO VIEIRA BARBOSA</t>
  </si>
  <si>
    <t>296,6</t>
  </si>
  <si>
    <t>270,3</t>
  </si>
  <si>
    <t>TOMAR DO GERU</t>
  </si>
  <si>
    <t>COLEGIO ESTADUAL PREFEITO PEDRO DE BALBINO</t>
  </si>
  <si>
    <t>LAGARTO</t>
  </si>
  <si>
    <t>COLEGIO ESTADUAL MONSENHOR JUAREZ SANTOS PRATA</t>
  </si>
  <si>
    <t>269,6</t>
  </si>
  <si>
    <t>COLEGIO ESTADUAL SILVIO ROMERO</t>
  </si>
  <si>
    <t>297,6</t>
  </si>
  <si>
    <t>266,1</t>
  </si>
  <si>
    <t>CENT EXC PROF ABELARDO ROMERO DANTAS</t>
  </si>
  <si>
    <t>315,4</t>
  </si>
  <si>
    <t>292,5</t>
  </si>
  <si>
    <t>COLEGIO ESTADUAL PROFESSOR JOSE CLAUDIO MONTEIRO</t>
  </si>
  <si>
    <t>279,4</t>
  </si>
  <si>
    <t>246,4</t>
  </si>
  <si>
    <t>POÇO VERDE</t>
  </si>
  <si>
    <t>COLEGIO ESTADUAL PROFESSOR JOAO DE OLIVEIRA</t>
  </si>
  <si>
    <t>291,8</t>
  </si>
  <si>
    <t>RIACHÃO DO DANTAS</t>
  </si>
  <si>
    <t>COLEGIO ESTADUAL NAPOLEAO DE MENEZES ALVES</t>
  </si>
  <si>
    <t>273,8</t>
  </si>
  <si>
    <t>238,3</t>
  </si>
  <si>
    <t>COLEGIO ESTADUAL DR OSMAN HORA FONTES</t>
  </si>
  <si>
    <t>284,6</t>
  </si>
  <si>
    <t>250,2</t>
  </si>
  <si>
    <t>SIMÃO DIAS</t>
  </si>
  <si>
    <t>CENTRO DE EXCELENCIA DR MILTON DORTAS</t>
  </si>
  <si>
    <t>296,2</t>
  </si>
  <si>
    <t>272,0</t>
  </si>
  <si>
    <t>COLEGIO ESTADUAL SENADOR LOURIVAL BAPTISTA</t>
  </si>
  <si>
    <t>294,3</t>
  </si>
  <si>
    <t>256,6</t>
  </si>
  <si>
    <t>COLEGIO ESTADUAL FAUSTO CARDOSO</t>
  </si>
  <si>
    <t>298,4</t>
  </si>
  <si>
    <t>TOBIAS BARRETO</t>
  </si>
  <si>
    <t>COLEGIO ESTADUAL ABELARDO BARRETO DO ROSARIO</t>
  </si>
  <si>
    <t>286,2</t>
  </si>
  <si>
    <t>CENTRO DE EXCELENCIA MARIA ROSA DE OLIVEIRA</t>
  </si>
  <si>
    <t>255,2</t>
  </si>
  <si>
    <t>AREIA BRANCA</t>
  </si>
  <si>
    <t>COLEGIO ESTADUAL DEPUTADO GUIDO AZEVEDO</t>
  </si>
  <si>
    <t>292,1</t>
  </si>
  <si>
    <t>CAMPO DO BRITO</t>
  </si>
  <si>
    <t>COLEGIO ESTADUAL GUILHERME CAMPOS</t>
  </si>
  <si>
    <t>306,8</t>
  </si>
  <si>
    <t>281,6</t>
  </si>
  <si>
    <t>CENTRO DE EXCELENCIA ROQUE JOSE DE SOUZA</t>
  </si>
  <si>
    <t>286,0</t>
  </si>
  <si>
    <t>FREI PAULO</t>
  </si>
  <si>
    <t>COLEGIO ESTADUAL PROFESSOR GENTIL TAVARES DA MOTA</t>
  </si>
  <si>
    <t>298,6</t>
  </si>
  <si>
    <t>260,7</t>
  </si>
  <si>
    <t>ITABAIANA</t>
  </si>
  <si>
    <t>COLEGIO ESTADUAL PROFESSOR NESTOR CARVALHO LIMA</t>
  </si>
  <si>
    <t>299,4</t>
  </si>
  <si>
    <t>272,5</t>
  </si>
  <si>
    <t>COLEGIO ESTADUAL EDUARDO SILVEIRA</t>
  </si>
  <si>
    <t>303,2</t>
  </si>
  <si>
    <t>268,6</t>
  </si>
  <si>
    <t>MACAMBIRA</t>
  </si>
  <si>
    <t>COLEGIO ESTADUAL MARCOLINO CRUZ SANTOS</t>
  </si>
  <si>
    <t>286,1</t>
  </si>
  <si>
    <t>MALHADOR</t>
  </si>
  <si>
    <t>COLEGIO ESTADUAL JOSE JOAQUIM CARDOSO</t>
  </si>
  <si>
    <t>308,9</t>
  </si>
  <si>
    <t>279,0</t>
  </si>
  <si>
    <t>MOITA BONITA</t>
  </si>
  <si>
    <t>COLEGIO ESTADUAL DJENAL TAVARES DE QUEIROZ</t>
  </si>
  <si>
    <t>299,7</t>
  </si>
  <si>
    <t>278,1</t>
  </si>
  <si>
    <t>PEDRA MOLE</t>
  </si>
  <si>
    <t>COLEGIO ESTADUAL AUGUSTO FRANCO</t>
  </si>
  <si>
    <t>258,5</t>
  </si>
  <si>
    <t>RIBEIRÓPOLIS</t>
  </si>
  <si>
    <t>CENTRO DE EXCELENCIA ABDIAS BEZERRA</t>
  </si>
  <si>
    <t>COLEGIO ESTADUAL JOAO XXIII</t>
  </si>
  <si>
    <t>SÃO DOMINGOS</t>
  </si>
  <si>
    <t>COLEGIO ESTADUAL EMELIANO RIBEIRO</t>
  </si>
  <si>
    <t>289,6</t>
  </si>
  <si>
    <t>254,9</t>
  </si>
  <si>
    <t>CAPELA</t>
  </si>
  <si>
    <t>COLEGIO ESTADUAL IRMA MARIA CLEMENCIA</t>
  </si>
  <si>
    <t>281,9</t>
  </si>
  <si>
    <t>250,6</t>
  </si>
  <si>
    <t>CENTRO DE EXCELENCIA EDELZIO VIEIRA DE MELO</t>
  </si>
  <si>
    <t>283,2</t>
  </si>
  <si>
    <t>243,0</t>
  </si>
  <si>
    <t>CARMÓPOLIS</t>
  </si>
  <si>
    <t>COLEGIO ESTADUAL POETA JOSE SAMPAIO</t>
  </si>
  <si>
    <t>284,8</t>
  </si>
  <si>
    <t>242,6</t>
  </si>
  <si>
    <t>CEN EST EDUC PROF GOV MARCELO DEDA CHAGAS</t>
  </si>
  <si>
    <t>312,8</t>
  </si>
  <si>
    <t>282,8</t>
  </si>
  <si>
    <t>DIVINA PASTORA</t>
  </si>
  <si>
    <t>CENTRO DE EXCELENCIA DR JOAO DE MELO PRADO</t>
  </si>
  <si>
    <t>239,8</t>
  </si>
  <si>
    <t>GENERAL MAYNARD</t>
  </si>
  <si>
    <t>COL EST PROF MARIA CONCEICAO DE SANTANA</t>
  </si>
  <si>
    <t>279,8</t>
  </si>
  <si>
    <t>252,3</t>
  </si>
  <si>
    <t>JAPARATUBA</t>
  </si>
  <si>
    <t>COLEGIO ESTADUAL JOSE DE MATOS TELES</t>
  </si>
  <si>
    <t>PIRAMBU</t>
  </si>
  <si>
    <t>COLEGIO ESTADUAL JOSE AMARAL LEMOS</t>
  </si>
  <si>
    <t>281,7</t>
  </si>
  <si>
    <t>251,3</t>
  </si>
  <si>
    <t>ROSÁRIO DO CATETE</t>
  </si>
  <si>
    <t>237,9</t>
  </si>
  <si>
    <t>SANTA ROSA DE LIMA</t>
  </si>
  <si>
    <t>CENTRO DE EXCELENCIA DR EDELZIO VIEIRA DE MELO</t>
  </si>
  <si>
    <t>281,0</t>
  </si>
  <si>
    <t>249,4</t>
  </si>
  <si>
    <t>SIRIRI</t>
  </si>
  <si>
    <t>COLEGIO ESTADUAL CEL JOSE JOAQUIM BARBOSA</t>
  </si>
  <si>
    <t>248,1</t>
  </si>
  <si>
    <t>AQUIDABÃ</t>
  </si>
  <si>
    <t>CUMBE</t>
  </si>
  <si>
    <t>GRACHO CARDOSO</t>
  </si>
  <si>
    <t>ITABI</t>
  </si>
  <si>
    <t>NOSSA SENHORA DAS DORES</t>
  </si>
  <si>
    <t>COLEGIO ESTADUAL NACOES UNIDAS</t>
  </si>
  <si>
    <t>248,8</t>
  </si>
  <si>
    <t>COLEGIO ESTADUAL ALCEBIADES PAES</t>
  </si>
  <si>
    <t>285,8</t>
  </si>
  <si>
    <t>FEIRA NOVA</t>
  </si>
  <si>
    <t>COLEGIO ESTADUAL MARIA MONTESSORI</t>
  </si>
  <si>
    <t>259,0</t>
  </si>
  <si>
    <t>226,6</t>
  </si>
  <si>
    <t>COLEGIO ESTADUAL MANOEL ALCINO DO NASCIMENTO</t>
  </si>
  <si>
    <t>296,4</t>
  </si>
  <si>
    <t>263,7</t>
  </si>
  <si>
    <t>CENT EXC MARIA DAS GRACAS MENEZES MOURA</t>
  </si>
  <si>
    <t>284,4</t>
  </si>
  <si>
    <t>251,4</t>
  </si>
  <si>
    <t>COLEGIO ESTADUAL PROFESSOR FERNANDO AZEVEDO</t>
  </si>
  <si>
    <t>288,4</t>
  </si>
  <si>
    <t>263,2</t>
  </si>
  <si>
    <t>COLEGIO ESTADUAL GENERAL CALAZANS</t>
  </si>
  <si>
    <t>265,5</t>
  </si>
  <si>
    <t>CENT EXC EDUC PROF BERILA ALVES DE ALMEIDA</t>
  </si>
  <si>
    <t>276,9</t>
  </si>
  <si>
    <t>AMPARO DE SÃO FRANCISCO</t>
  </si>
  <si>
    <t>BREJO GRANDE</t>
  </si>
  <si>
    <t>CEDRO DE SÃO JOÃO</t>
  </si>
  <si>
    <t>ILHA DAS FLORES</t>
  </si>
  <si>
    <t>JAPOATÃ</t>
  </si>
  <si>
    <t>MALHADA DOS BOIS</t>
  </si>
  <si>
    <t>MURIBECA</t>
  </si>
  <si>
    <t>NEÓPOLIS</t>
  </si>
  <si>
    <t>269,2</t>
  </si>
  <si>
    <t>PACATUBA</t>
  </si>
  <si>
    <t>PROPRIÁ</t>
  </si>
  <si>
    <t>SANTANA DO SÃO FRANCISCO</t>
  </si>
  <si>
    <t>SÃO FRANCISCO</t>
  </si>
  <si>
    <t>TELHA</t>
  </si>
  <si>
    <t>COL EST MANOEL JOAQUIM DE O CAMPOS</t>
  </si>
  <si>
    <t>CENTRO DE EXECELENCIA DR LUIZ GARCIA</t>
  </si>
  <si>
    <t>275,4</t>
  </si>
  <si>
    <t>238,6</t>
  </si>
  <si>
    <t>COLEGIO ESTADUAL QUILOMBOLA 03 DE MAIO</t>
  </si>
  <si>
    <t>269,9</t>
  </si>
  <si>
    <t>249,3</t>
  </si>
  <si>
    <t>CENTRO DE EXCELENCIA MANUEL DANTAS</t>
  </si>
  <si>
    <t>292,7</t>
  </si>
  <si>
    <t>257,8</t>
  </si>
  <si>
    <t>COLEGIO ESTADUAL DR JESSE TRINDADE</t>
  </si>
  <si>
    <t>235,4</t>
  </si>
  <si>
    <t>COL EST PROF ANTONIO C DE FIGUEIREDO CRUZ</t>
  </si>
  <si>
    <t>227,4</t>
  </si>
  <si>
    <t>CENTRO DE EXCELENCIA JOSINO MENEZES</t>
  </si>
  <si>
    <t>274,5</t>
  </si>
  <si>
    <t>ESCOLA ESTADUAL OTAVIO BEZERRA</t>
  </si>
  <si>
    <t>247,5</t>
  </si>
  <si>
    <t>226,2</t>
  </si>
  <si>
    <t>COLEGIO EST PROF ROBERTA RAMALHO DE SOUZA</t>
  </si>
  <si>
    <t>289,3</t>
  </si>
  <si>
    <t>257,9</t>
  </si>
  <si>
    <t>AS MANT ESC FAM AGRIC LADEIRINHAS</t>
  </si>
  <si>
    <t>306,4</t>
  </si>
  <si>
    <t>277,2</t>
  </si>
  <si>
    <t>COLEGIO ESTADUAL PROFESSORA MARIA VIEIRA DA SILVA SANTOS</t>
  </si>
  <si>
    <t>COLEGIO ESTADUAL EMILIANO GUIMARAES</t>
  </si>
  <si>
    <t>COLEGIO ESTADUAL ALMIRANTE BARROSO</t>
  </si>
  <si>
    <t>281,4</t>
  </si>
  <si>
    <t>254,2</t>
  </si>
  <si>
    <t>CENTRO DE EXCELENCIA MARECHAL PEREIRA LOBO</t>
  </si>
  <si>
    <t>284,0</t>
  </si>
  <si>
    <t>COL EST GOV GERAL MANOEL DE MIRANDA</t>
  </si>
  <si>
    <t>270,6</t>
  </si>
  <si>
    <t>245,5</t>
  </si>
  <si>
    <t>CENTRO ESTADUAL DE EDUCACAO PROFISSIONAL AGONALTO PACHECO DA SILVA</t>
  </si>
  <si>
    <t>294,1</t>
  </si>
  <si>
    <t>271,4</t>
  </si>
  <si>
    <t>CENTRO DE EXCELENCIA DR LEANDRO MACIEL</t>
  </si>
  <si>
    <t>273,6</t>
  </si>
  <si>
    <t>COLEGIO ESTADUAL CEL JOAO FERNANDES DE BRITTO</t>
  </si>
  <si>
    <t>249,7</t>
  </si>
  <si>
    <t>CENTRO DE EXCELENCIA JOANA DE FREITAS BARBOSA</t>
  </si>
  <si>
    <t>308,0</t>
  </si>
  <si>
    <t>281,5</t>
  </si>
  <si>
    <t>COLEGIO ESTADUAL ANTONIO MATHIAS BARROSO</t>
  </si>
  <si>
    <t>255,9</t>
  </si>
  <si>
    <t>ESCOLA ESTADUAL PROFESSOR GOMES NETO</t>
  </si>
  <si>
    <t>277,0</t>
  </si>
  <si>
    <t>245,0</t>
  </si>
  <si>
    <t>COLEGIO ESTADUAL JOAO DIAS GUIMARAES</t>
  </si>
  <si>
    <t>233,2</t>
  </si>
  <si>
    <t>COLEGIO ESTADUAL JOSE GUIMARAES LIMA</t>
  </si>
  <si>
    <t>289,4</t>
  </si>
  <si>
    <t>243,8</t>
  </si>
  <si>
    <t>GARARU</t>
  </si>
  <si>
    <t>COLEGIO ESTADUAL NELSON REZENDE DE ALBUQUERQUE</t>
  </si>
  <si>
    <t>290,8</t>
  </si>
  <si>
    <t>NOSSA SENHORA DE LOURDES</t>
  </si>
  <si>
    <t>COLEGIO ESTADUAL MONSENHOR FERNANDO GRACA LEITE</t>
  </si>
  <si>
    <t>273,1</t>
  </si>
  <si>
    <t>COLEGIO ESTADUAL ALMIRANTE TAMANDARE</t>
  </si>
  <si>
    <t>286,7</t>
  </si>
  <si>
    <t>260,4</t>
  </si>
  <si>
    <t>PORTO DA FOLHA</t>
  </si>
  <si>
    <t>COLEGIO ESTADUAL PEDRO ALVES DE SOUZA</t>
  </si>
  <si>
    <t>267,9</t>
  </si>
  <si>
    <t>233,3</t>
  </si>
  <si>
    <t>COLEGIO ESTADUAL QUILOMBOLA 27 DE MAIO</t>
  </si>
  <si>
    <t>231,5</t>
  </si>
  <si>
    <t>COL EST PROF MARIA ZENITE DOS SANTOS</t>
  </si>
  <si>
    <t>273,3</t>
  </si>
  <si>
    <t>245,8</t>
  </si>
  <si>
    <t>COLEGIO ESTADUAL GOVERNADOR LOURIVAL BAPTISTA</t>
  </si>
  <si>
    <t>295,4</t>
  </si>
  <si>
    <t>267,6</t>
  </si>
  <si>
    <t>COLEGIO ESTADUAL PROFA CLEMENCIA ALVES DA SILVA</t>
  </si>
  <si>
    <t>229,6</t>
  </si>
  <si>
    <t>BARRA DOS COQUEIROS</t>
  </si>
  <si>
    <t>COLEGIO ESTADUAL DR CARLOS FIRPO</t>
  </si>
  <si>
    <t>293,1</t>
  </si>
  <si>
    <t>266,9</t>
  </si>
  <si>
    <t>ITAPORANGA D'AJUDA</t>
  </si>
  <si>
    <t>CENTRO DE EXCELENCIA FELISBELO FREIRE</t>
  </si>
  <si>
    <t>299,3</t>
  </si>
  <si>
    <t>275,7</t>
  </si>
  <si>
    <t>COLEGIO ESTADUAL HELIO WANDERLEY SOBRAL CARVALHO</t>
  </si>
  <si>
    <t>279,9</t>
  </si>
  <si>
    <t>MARUIM</t>
  </si>
  <si>
    <t>COLEGIO ESTADUAL DOUTOR ALCIDES PEREIRA</t>
  </si>
  <si>
    <t>287,3</t>
  </si>
  <si>
    <t>247,7</t>
  </si>
  <si>
    <t>COLEGIO ESTADUAL FELIPE TIAGO GOMES</t>
  </si>
  <si>
    <t>262,1</t>
  </si>
  <si>
    <t>NOSSA SENHORA DO SOCORRO</t>
  </si>
  <si>
    <t>COLEGIO ESTADUAL PROFESSOR JOSE BARRETO FONTES</t>
  </si>
  <si>
    <t>COLEGIO ESTADUAL PROF LEAO MAGNO BRASIL</t>
  </si>
  <si>
    <t>272,7</t>
  </si>
  <si>
    <t>COLEGIO ESTADUAL PROFESSOR ANTONIO FONTES FREITAS</t>
  </si>
  <si>
    <t>COLEGIO ESTADUAL ALFREDO MONTES</t>
  </si>
  <si>
    <t>280,1</t>
  </si>
  <si>
    <t>253,2</t>
  </si>
  <si>
    <t>COLEGIO ESTADUAL FREI INOCENCIO</t>
  </si>
  <si>
    <t>291,2</t>
  </si>
  <si>
    <t>259,2</t>
  </si>
  <si>
    <t>CENTRO DE EXCELENCIA GILBERTO FREYRE</t>
  </si>
  <si>
    <t>302,0</t>
  </si>
  <si>
    <t>CENTRO DE EXCELENCIA DEPUTADO JONAS AMARAL</t>
  </si>
  <si>
    <t>312,9</t>
  </si>
  <si>
    <t>CENT EXC EST EDUC PROF GOV SEIXAS DORIA</t>
  </si>
  <si>
    <t>310,5</t>
  </si>
  <si>
    <t>CENT EXC PROF PROF NEUZICE BARRETO</t>
  </si>
  <si>
    <t>321,1</t>
  </si>
  <si>
    <t>SÃO CRISTÓVÃO</t>
  </si>
  <si>
    <t>COLEGIO ESTADUAL DEP ELISIO CARMELO</t>
  </si>
  <si>
    <t>COLEGIO ESTADUAL ARMINDO GUARANA</t>
  </si>
  <si>
    <t>COLEGIO ESTADUAL PADRE GASPAR LOURENCO</t>
  </si>
  <si>
    <t>276,3</t>
  </si>
  <si>
    <t>239,3</t>
  </si>
  <si>
    <t>CENTRO DE EXCELENCIA PROF HAMILTON ALVES ROCHA</t>
  </si>
  <si>
    <t>262,4</t>
  </si>
  <si>
    <t>CANINDÉ DE SÃO FRANCISCO</t>
  </si>
  <si>
    <t>CENTRO DE EXCELENCIA DOM JUVENCIO DE BRITTO</t>
  </si>
  <si>
    <t>296,5</t>
  </si>
  <si>
    <t>254,6</t>
  </si>
  <si>
    <t>COLEGIO ESTADUAL DELMIRO DE MIRANDA BRITTO</t>
  </si>
  <si>
    <t>256,4</t>
  </si>
  <si>
    <t>MONTE ALEGRE DE SERGIPE</t>
  </si>
  <si>
    <t>CENTRO DE EXCELENCIA 28 DE JANEIRO</t>
  </si>
  <si>
    <t>274,0</t>
  </si>
  <si>
    <t>NOSSA SENHORA DA GLÓRIA</t>
  </si>
  <si>
    <t>CENTRO DE EXCELENCIA MANOEL MESSIAS FEITOSA</t>
  </si>
  <si>
    <t>304,5</t>
  </si>
  <si>
    <t>283,1</t>
  </si>
  <si>
    <t>POÇO REDONDO</t>
  </si>
  <si>
    <t>COL EST PROF JOSE ARIBALDO DE CAMPOS LIMA</t>
  </si>
  <si>
    <t>308,8</t>
  </si>
  <si>
    <t>CENTRO DE EXCELENCIA PROFESSORA NOEMIA DE SOUZA</t>
  </si>
  <si>
    <t>240,7</t>
  </si>
  <si>
    <t>CENTRO ESTADUAL DE EDUCACAO PROFISSIONAL DOM JOSE BRANDAO DE CASTRO</t>
  </si>
  <si>
    <t>297,5</t>
  </si>
  <si>
    <t>258,4</t>
  </si>
  <si>
    <t>Escolas com menos de 50%* de participação nos anos/séries avaliadas não constam na divulgalção dos resultados.</t>
  </si>
  <si>
    <t>Escolas com menos de 10* estudantes previstos nos anos/séries avaliadas não participam do cálculo do IDESE.</t>
  </si>
  <si>
    <t>*PORTARIA Nº 1957/2022/GS/SEDUC, DE 20 DE MAIO DE 2022</t>
  </si>
  <si>
    <t>RESULTADO IDESE 2021 - REDE ESTADUAL EM</t>
  </si>
  <si>
    <t>Previstos</t>
  </si>
  <si>
    <t>Efetivos</t>
  </si>
  <si>
    <t>Participação %</t>
  </si>
  <si>
    <t>FONTE: CESGRANRIO/INEP/SEDUC/SUPEX/CEAVE/SEGSAE - 2022</t>
  </si>
  <si>
    <t>14</t>
  </si>
  <si>
    <t>85,7</t>
  </si>
  <si>
    <t>56</t>
  </si>
  <si>
    <t>82,1</t>
  </si>
  <si>
    <t>209</t>
  </si>
  <si>
    <t>74,6</t>
  </si>
  <si>
    <t>67</t>
  </si>
  <si>
    <t>79,1</t>
  </si>
  <si>
    <t>25</t>
  </si>
  <si>
    <t>88,0</t>
  </si>
  <si>
    <t>82</t>
  </si>
  <si>
    <t>68,3</t>
  </si>
  <si>
    <t>57</t>
  </si>
  <si>
    <t>87,7</t>
  </si>
  <si>
    <t>238</t>
  </si>
  <si>
    <t>73,9</t>
  </si>
  <si>
    <t>192</t>
  </si>
  <si>
    <t>85,4</t>
  </si>
  <si>
    <t>79</t>
  </si>
  <si>
    <t>72,2</t>
  </si>
  <si>
    <t>52,0</t>
  </si>
  <si>
    <t>105</t>
  </si>
  <si>
    <t>89,5</t>
  </si>
  <si>
    <t>119</t>
  </si>
  <si>
    <t>81,5</t>
  </si>
  <si>
    <t>76</t>
  </si>
  <si>
    <t>90,8</t>
  </si>
  <si>
    <t>354</t>
  </si>
  <si>
    <t>54,8</t>
  </si>
  <si>
    <t>147</t>
  </si>
  <si>
    <t>57,8</t>
  </si>
  <si>
    <t>60</t>
  </si>
  <si>
    <t>83,3</t>
  </si>
  <si>
    <t>70</t>
  </si>
  <si>
    <t>71,4</t>
  </si>
  <si>
    <t>314</t>
  </si>
  <si>
    <t>97,1</t>
  </si>
  <si>
    <t>131</t>
  </si>
  <si>
    <t>87,8</t>
  </si>
  <si>
    <t>73</t>
  </si>
  <si>
    <t>80,8</t>
  </si>
  <si>
    <t>133</t>
  </si>
  <si>
    <t>54,1</t>
  </si>
  <si>
    <t>68</t>
  </si>
  <si>
    <t>92,6</t>
  </si>
  <si>
    <t>83,6</t>
  </si>
  <si>
    <t>64,1</t>
  </si>
  <si>
    <t>304</t>
  </si>
  <si>
    <t>73,0</t>
  </si>
  <si>
    <t>134</t>
  </si>
  <si>
    <t>50,0</t>
  </si>
  <si>
    <t>84</t>
  </si>
  <si>
    <t>167</t>
  </si>
  <si>
    <t>63,5</t>
  </si>
  <si>
    <t>145</t>
  </si>
  <si>
    <t>70,3</t>
  </si>
  <si>
    <t>80,3</t>
  </si>
  <si>
    <t>39</t>
  </si>
  <si>
    <t>66,7</t>
  </si>
  <si>
    <t>48</t>
  </si>
  <si>
    <t>81,2</t>
  </si>
  <si>
    <t>62</t>
  </si>
  <si>
    <t>58,1</t>
  </si>
  <si>
    <t>65,8</t>
  </si>
  <si>
    <t>51,6</t>
  </si>
  <si>
    <t>245</t>
  </si>
  <si>
    <t>69,4</t>
  </si>
  <si>
    <t>49</t>
  </si>
  <si>
    <t>89,8</t>
  </si>
  <si>
    <t>229</t>
  </si>
  <si>
    <t>64,2</t>
  </si>
  <si>
    <t>86</t>
  </si>
  <si>
    <t>62,8</t>
  </si>
  <si>
    <t>116</t>
  </si>
  <si>
    <t>75,9</t>
  </si>
  <si>
    <t>165</t>
  </si>
  <si>
    <t>92,7</t>
  </si>
  <si>
    <t>108</t>
  </si>
  <si>
    <t>51,9</t>
  </si>
  <si>
    <t>71,9</t>
  </si>
  <si>
    <t>127</t>
  </si>
  <si>
    <t>52</t>
  </si>
  <si>
    <t>71,2</t>
  </si>
  <si>
    <t>102</t>
  </si>
  <si>
    <t>61,8</t>
  </si>
  <si>
    <t>60,7</t>
  </si>
  <si>
    <t>91,2</t>
  </si>
  <si>
    <t>22</t>
  </si>
  <si>
    <t>59,1</t>
  </si>
  <si>
    <t>414</t>
  </si>
  <si>
    <t>67,4</t>
  </si>
  <si>
    <t>76,6</t>
  </si>
  <si>
    <t>23</t>
  </si>
  <si>
    <t>78,3</t>
  </si>
  <si>
    <t>21</t>
  </si>
  <si>
    <t>81,0</t>
  </si>
  <si>
    <t>16</t>
  </si>
  <si>
    <t>75,0</t>
  </si>
  <si>
    <t>41</t>
  </si>
  <si>
    <t>61,0</t>
  </si>
  <si>
    <t>81,4</t>
  </si>
  <si>
    <t>34</t>
  </si>
  <si>
    <t>70,6</t>
  </si>
  <si>
    <t>27</t>
  </si>
  <si>
    <t>98</t>
  </si>
  <si>
    <t>58,2</t>
  </si>
  <si>
    <t>481</t>
  </si>
  <si>
    <t>62,2</t>
  </si>
  <si>
    <t>31</t>
  </si>
  <si>
    <t>83,9</t>
  </si>
  <si>
    <t>81</t>
  </si>
  <si>
    <t>82,7</t>
  </si>
  <si>
    <t>136</t>
  </si>
  <si>
    <t>68,4</t>
  </si>
  <si>
    <t>89</t>
  </si>
  <si>
    <t>80,9</t>
  </si>
  <si>
    <t>58</t>
  </si>
  <si>
    <t>67,2</t>
  </si>
  <si>
    <t>83</t>
  </si>
  <si>
    <t>56,6</t>
  </si>
  <si>
    <t>76,0</t>
  </si>
  <si>
    <t>141</t>
  </si>
  <si>
    <t>55,3</t>
  </si>
  <si>
    <t>104</t>
  </si>
  <si>
    <t>57,7</t>
  </si>
  <si>
    <t>273</t>
  </si>
  <si>
    <t>50,9</t>
  </si>
  <si>
    <t>149</t>
  </si>
  <si>
    <t>76,5</t>
  </si>
  <si>
    <t>163</t>
  </si>
  <si>
    <t>156</t>
  </si>
  <si>
    <t>56,4</t>
  </si>
  <si>
    <t>75</t>
  </si>
  <si>
    <t>64,0</t>
  </si>
  <si>
    <t>65</t>
  </si>
  <si>
    <t>95,4</t>
  </si>
  <si>
    <t>172</t>
  </si>
  <si>
    <t>90</t>
  </si>
  <si>
    <t>53,3</t>
  </si>
  <si>
    <t>84,6</t>
  </si>
  <si>
    <t>130</t>
  </si>
  <si>
    <t>174</t>
  </si>
  <si>
    <t>55,7</t>
  </si>
  <si>
    <t>118</t>
  </si>
  <si>
    <t>59,3</t>
  </si>
  <si>
    <t>50</t>
  </si>
  <si>
    <t>62,0</t>
  </si>
  <si>
    <t>77,2</t>
  </si>
  <si>
    <t>109</t>
  </si>
  <si>
    <t>50,5</t>
  </si>
  <si>
    <t>36</t>
  </si>
  <si>
    <t>63,0</t>
  </si>
  <si>
    <t>222</t>
  </si>
  <si>
    <t>58,6</t>
  </si>
  <si>
    <t>60,5</t>
  </si>
  <si>
    <t>42</t>
  </si>
  <si>
    <t>78,6</t>
  </si>
  <si>
    <t>258</t>
  </si>
  <si>
    <t>56,2</t>
  </si>
  <si>
    <t>160</t>
  </si>
  <si>
    <t>73,8</t>
  </si>
  <si>
    <t>231</t>
  </si>
  <si>
    <t>51,1</t>
  </si>
  <si>
    <t>277</t>
  </si>
  <si>
    <t>61,4</t>
  </si>
  <si>
    <t>67,3</t>
  </si>
  <si>
    <t>153</t>
  </si>
  <si>
    <t>83,7</t>
  </si>
  <si>
    <t>96</t>
  </si>
  <si>
    <t>51,0</t>
  </si>
  <si>
    <t>67,7</t>
  </si>
  <si>
    <t>82,9</t>
  </si>
  <si>
    <t>63</t>
  </si>
  <si>
    <t>79,4</t>
  </si>
  <si>
    <t>81,6</t>
  </si>
  <si>
    <t>71</t>
  </si>
  <si>
    <t>72,7</t>
  </si>
  <si>
    <t>28</t>
  </si>
  <si>
    <t>64,3</t>
  </si>
  <si>
    <t>389</t>
  </si>
  <si>
    <t>66,3</t>
  </si>
  <si>
    <t>78</t>
  </si>
  <si>
    <t>55,1</t>
  </si>
  <si>
    <t>64</t>
  </si>
  <si>
    <t>54</t>
  </si>
  <si>
    <t>120</t>
  </si>
  <si>
    <t>62,5</t>
  </si>
  <si>
    <t>55,9</t>
  </si>
  <si>
    <t>72,6</t>
  </si>
  <si>
    <t>74</t>
  </si>
  <si>
    <t>75,7</t>
  </si>
  <si>
    <t>197</t>
  </si>
  <si>
    <t>43</t>
  </si>
  <si>
    <t>37</t>
  </si>
  <si>
    <t>83,8</t>
  </si>
  <si>
    <t>164</t>
  </si>
  <si>
    <t>54,9</t>
  </si>
  <si>
    <t>190</t>
  </si>
  <si>
    <t>71,1</t>
  </si>
  <si>
    <t>113</t>
  </si>
  <si>
    <t>52,2</t>
  </si>
  <si>
    <t>271</t>
  </si>
  <si>
    <t>44</t>
  </si>
  <si>
    <t>92</t>
  </si>
  <si>
    <t>262</t>
  </si>
  <si>
    <t>54,6</t>
  </si>
  <si>
    <t>38</t>
  </si>
  <si>
    <t>52,6</t>
  </si>
  <si>
    <t>35</t>
  </si>
  <si>
    <t>74,3</t>
  </si>
  <si>
    <t>71,0</t>
  </si>
  <si>
    <t>60,3</t>
  </si>
  <si>
    <t>543</t>
  </si>
  <si>
    <t>357</t>
  </si>
  <si>
    <t>69,5</t>
  </si>
  <si>
    <t>210</t>
  </si>
  <si>
    <t>56,7</t>
  </si>
  <si>
    <t>18</t>
  </si>
  <si>
    <t>N (Média Padronizada)</t>
  </si>
  <si>
    <t>P (Fluxo)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</si>
</sst>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2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164" fontId="0" fillId="0" borderId="1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" fontId="0" fillId="0" borderId="0" xfId="0" applyNumberFormat="1" applyFill="1"/>
    <xf numFmtId="1" fontId="0" fillId="0" borderId="0" xfId="0" applyNumberFormat="1"/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4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6851"/>
      <color rgb="FFFFFFCC"/>
      <color rgb="FFEF5339"/>
      <color rgb="FFED4327"/>
      <color rgb="FFFF5050"/>
      <color rgb="FFFFFFDD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245925</xdr:colOff>
      <xdr:row>0</xdr:row>
      <xdr:rowOff>159525</xdr:rowOff>
    </xdr:from>
    <xdr:to>
      <xdr:col>2</xdr:col>
      <xdr:colOff>2237631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6775" y="159525"/>
          <a:ext cx="1991706" cy="650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428625</xdr:colOff>
      <xdr:row>0</xdr:row>
      <xdr:rowOff>95250</xdr:rowOff>
    </xdr:from>
    <xdr:to>
      <xdr:col>11</xdr:col>
      <xdr:colOff>676275</xdr:colOff>
      <xdr:row>4</xdr:row>
      <xdr:rowOff>59651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8825" y="95250"/>
          <a:ext cx="1219200" cy="726401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685800</xdr:colOff>
      <xdr:row>147</xdr:row>
      <xdr:rowOff>104775</xdr:rowOff>
    </xdr:from>
    <xdr:to>
      <xdr:col>15</xdr:col>
      <xdr:colOff>919727</xdr:colOff>
      <xdr:row>150</xdr:row>
      <xdr:rowOff>73677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6C46B5-CF44-4DBE-BD14-413E4D80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54425" y="32556450"/>
          <a:ext cx="2310377" cy="549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workbookViewId="0">
      <selection sqref="A1:P5"/>
    </sheetView>
  </sheetViews>
  <sheetFormatPr defaultRowHeight="15" x14ac:dyDescent="0.25"/>
  <cols>
    <col min="1" max="1" width="33.7109375" customWidth="1"/>
    <col min="2" max="2" width="11.140625" customWidth="1"/>
    <col min="3" max="3" width="73.5703125" customWidth="1"/>
    <col min="4" max="4" width="13.140625" customWidth="1"/>
    <col min="5" max="5" width="16.140625" customWidth="1"/>
    <col min="6" max="6" width="12.42578125" customWidth="1"/>
    <col min="7" max="7" width="14.5703125" customWidth="1"/>
    <col min="8" max="8" width="11.140625" customWidth="1"/>
    <col min="9" max="9" width="12.140625" customWidth="1"/>
    <col min="10" max="10" width="11.5703125" customWidth="1"/>
    <col min="11" max="11" width="14.5703125" style="24" customWidth="1"/>
    <col min="12" max="12" width="10.85546875" style="23" customWidth="1"/>
    <col min="13" max="13" width="12.85546875" customWidth="1"/>
    <col min="14" max="15" width="9.140625" style="26"/>
    <col min="16" max="16" width="13.85546875" style="26" bestFit="1" customWidth="1"/>
  </cols>
  <sheetData>
    <row r="1" spans="1:16" ht="15" customHeight="1" x14ac:dyDescent="0.25">
      <c r="A1" s="50" t="s">
        <v>442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1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23.25" customHeight="1" x14ac:dyDescent="0.25">
      <c r="A6" s="27" t="s">
        <v>439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ht="24.75" customHeight="1" x14ac:dyDescent="0.25">
      <c r="A7" s="27" t="s">
        <v>440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1:16" ht="17.25" customHeight="1" x14ac:dyDescent="0.3">
      <c r="A8" s="37" t="s">
        <v>17</v>
      </c>
      <c r="B8" s="39" t="s">
        <v>16</v>
      </c>
      <c r="C8" s="41" t="s">
        <v>0</v>
      </c>
      <c r="D8" s="43" t="s">
        <v>109</v>
      </c>
      <c r="E8" s="44"/>
      <c r="F8" s="45" t="s">
        <v>110</v>
      </c>
      <c r="G8" s="44"/>
      <c r="H8" s="46" t="s">
        <v>111</v>
      </c>
      <c r="I8" s="47"/>
      <c r="J8" s="47"/>
      <c r="K8" s="51" t="s">
        <v>665</v>
      </c>
      <c r="L8" s="48" t="s">
        <v>666</v>
      </c>
      <c r="M8" s="35" t="s">
        <v>14</v>
      </c>
      <c r="N8" s="30" t="s">
        <v>443</v>
      </c>
      <c r="O8" s="31" t="s">
        <v>444</v>
      </c>
      <c r="P8" s="33" t="s">
        <v>445</v>
      </c>
    </row>
    <row r="9" spans="1:16" ht="34.5" x14ac:dyDescent="0.25">
      <c r="A9" s="38"/>
      <c r="B9" s="40"/>
      <c r="C9" s="42"/>
      <c r="D9" s="4" t="s">
        <v>33</v>
      </c>
      <c r="E9" s="5" t="s">
        <v>34</v>
      </c>
      <c r="F9" s="4" t="s">
        <v>33</v>
      </c>
      <c r="G9" s="5" t="s">
        <v>34</v>
      </c>
      <c r="H9" s="4" t="s">
        <v>35</v>
      </c>
      <c r="I9" s="4" t="s">
        <v>36</v>
      </c>
      <c r="J9" s="4" t="s">
        <v>37</v>
      </c>
      <c r="K9" s="52"/>
      <c r="L9" s="49"/>
      <c r="M9" s="36"/>
      <c r="N9" s="30"/>
      <c r="O9" s="32"/>
      <c r="P9" s="33"/>
    </row>
    <row r="10" spans="1:16" ht="17.25" x14ac:dyDescent="0.25">
      <c r="A10" s="19" t="s">
        <v>18</v>
      </c>
      <c r="B10" s="20">
        <v>28017838</v>
      </c>
      <c r="C10" s="19" t="s">
        <v>1</v>
      </c>
      <c r="D10" s="54" t="s">
        <v>62</v>
      </c>
      <c r="E10" s="54">
        <v>6.0538920000000003</v>
      </c>
      <c r="F10" s="54" t="s">
        <v>87</v>
      </c>
      <c r="G10" s="54">
        <v>5.1011240000000004</v>
      </c>
      <c r="H10" s="21">
        <v>1</v>
      </c>
      <c r="I10" s="21">
        <v>0.99099999999999999</v>
      </c>
      <c r="J10" s="21">
        <v>1</v>
      </c>
      <c r="K10" s="6">
        <f t="shared" ref="K10:K41" si="0">AVERAGE(E10,G10)</f>
        <v>5.5775079999999999</v>
      </c>
      <c r="L10" s="3">
        <f t="shared" ref="L10:L41" si="1">COUNT(H10:J10)/SUM(1/H10,1/I10,1/J10)</f>
        <v>0.99698189134808857</v>
      </c>
      <c r="M10" s="53">
        <f t="shared" ref="M10:M41" si="2">K10*L10</f>
        <v>5.5606744748490948</v>
      </c>
      <c r="N10" s="2" t="s">
        <v>482</v>
      </c>
      <c r="O10" s="2">
        <v>305</v>
      </c>
      <c r="P10" s="2" t="s">
        <v>483</v>
      </c>
    </row>
    <row r="11" spans="1:16" ht="17.25" x14ac:dyDescent="0.25">
      <c r="A11" s="19" t="s">
        <v>391</v>
      </c>
      <c r="B11" s="20">
        <v>28036069</v>
      </c>
      <c r="C11" s="19" t="s">
        <v>408</v>
      </c>
      <c r="D11" s="54" t="s">
        <v>409</v>
      </c>
      <c r="E11" s="54">
        <v>6.1107779999999998</v>
      </c>
      <c r="F11" s="54" t="s">
        <v>377</v>
      </c>
      <c r="G11" s="54">
        <v>5.1151689999999999</v>
      </c>
      <c r="H11" s="21">
        <v>1</v>
      </c>
      <c r="I11" s="21">
        <v>0.995</v>
      </c>
      <c r="J11" s="21">
        <v>1</v>
      </c>
      <c r="K11" s="6">
        <f t="shared" si="0"/>
        <v>5.6129734999999998</v>
      </c>
      <c r="L11" s="3">
        <f t="shared" si="1"/>
        <v>0.99832775919732442</v>
      </c>
      <c r="M11" s="53">
        <f t="shared" si="2"/>
        <v>5.6035872566889626</v>
      </c>
      <c r="N11" s="2" t="s">
        <v>472</v>
      </c>
      <c r="O11" s="2">
        <v>69</v>
      </c>
      <c r="P11" s="2" t="s">
        <v>473</v>
      </c>
    </row>
    <row r="12" spans="1:16" ht="17.25" x14ac:dyDescent="0.25">
      <c r="A12" s="19" t="s">
        <v>144</v>
      </c>
      <c r="B12" s="20">
        <v>28011104</v>
      </c>
      <c r="C12" s="19" t="s">
        <v>150</v>
      </c>
      <c r="D12" s="54" t="s">
        <v>151</v>
      </c>
      <c r="E12" s="54">
        <v>5.9401200000000003</v>
      </c>
      <c r="F12" s="54" t="s">
        <v>152</v>
      </c>
      <c r="G12" s="54">
        <v>5.0983150000000004</v>
      </c>
      <c r="H12" s="21">
        <v>0.94799999999999995</v>
      </c>
      <c r="I12" s="21">
        <v>0.98199999999999998</v>
      </c>
      <c r="J12" s="21">
        <v>1</v>
      </c>
      <c r="K12" s="6">
        <f t="shared" si="0"/>
        <v>5.5192174999999999</v>
      </c>
      <c r="L12" s="3">
        <f t="shared" si="1"/>
        <v>0.97618681438522226</v>
      </c>
      <c r="M12" s="53">
        <f t="shared" si="2"/>
        <v>5.3877873492241699</v>
      </c>
      <c r="N12" s="2" t="s">
        <v>463</v>
      </c>
      <c r="O12" s="2">
        <v>164</v>
      </c>
      <c r="P12" s="2" t="s">
        <v>464</v>
      </c>
    </row>
    <row r="13" spans="1:16" ht="17.25" x14ac:dyDescent="0.25">
      <c r="A13" s="1" t="s">
        <v>228</v>
      </c>
      <c r="B13" s="2">
        <v>28035585</v>
      </c>
      <c r="C13" s="1" t="s">
        <v>232</v>
      </c>
      <c r="D13" s="55" t="s">
        <v>233</v>
      </c>
      <c r="E13" s="54">
        <v>5.8622750000000003</v>
      </c>
      <c r="F13" s="54" t="s">
        <v>234</v>
      </c>
      <c r="G13" s="54">
        <v>4.8258429999999999</v>
      </c>
      <c r="H13" s="7">
        <v>1</v>
      </c>
      <c r="I13" s="7">
        <v>0.97799999999999998</v>
      </c>
      <c r="J13" s="7">
        <v>1</v>
      </c>
      <c r="K13" s="6">
        <f t="shared" si="0"/>
        <v>5.3440589999999997</v>
      </c>
      <c r="L13" s="3">
        <f t="shared" si="1"/>
        <v>0.99255751014884974</v>
      </c>
      <c r="M13" s="53">
        <f t="shared" si="2"/>
        <v>5.3042858951285519</v>
      </c>
      <c r="N13" s="2" t="s">
        <v>449</v>
      </c>
      <c r="O13" s="2">
        <v>46</v>
      </c>
      <c r="P13" s="2" t="s">
        <v>450</v>
      </c>
    </row>
    <row r="14" spans="1:16" ht="17.25" x14ac:dyDescent="0.25">
      <c r="A14" s="1" t="s">
        <v>214</v>
      </c>
      <c r="B14" s="2">
        <v>28030095</v>
      </c>
      <c r="C14" s="1" t="s">
        <v>216</v>
      </c>
      <c r="D14" s="55" t="s">
        <v>185</v>
      </c>
      <c r="E14" s="54">
        <v>5.6826350000000003</v>
      </c>
      <c r="F14" s="54" t="s">
        <v>154</v>
      </c>
      <c r="G14" s="54">
        <v>4.7303369999999996</v>
      </c>
      <c r="H14" s="7">
        <v>1</v>
      </c>
      <c r="I14" s="7">
        <v>1</v>
      </c>
      <c r="J14" s="7">
        <v>1</v>
      </c>
      <c r="K14" s="6">
        <f t="shared" si="0"/>
        <v>5.2064859999999999</v>
      </c>
      <c r="L14" s="3">
        <f t="shared" si="1"/>
        <v>1</v>
      </c>
      <c r="M14" s="53">
        <f t="shared" si="2"/>
        <v>5.2064859999999999</v>
      </c>
      <c r="N14" s="2" t="s">
        <v>613</v>
      </c>
      <c r="O14" s="2">
        <v>128</v>
      </c>
      <c r="P14" s="2" t="s">
        <v>614</v>
      </c>
    </row>
    <row r="15" spans="1:16" ht="17.25" x14ac:dyDescent="0.25">
      <c r="A15" s="1" t="s">
        <v>18</v>
      </c>
      <c r="B15" s="2">
        <v>28017862</v>
      </c>
      <c r="C15" s="1" t="s">
        <v>20</v>
      </c>
      <c r="D15" s="55" t="s">
        <v>65</v>
      </c>
      <c r="E15" s="54">
        <v>5.757485</v>
      </c>
      <c r="F15" s="54" t="s">
        <v>88</v>
      </c>
      <c r="G15" s="54">
        <v>4.7331459999999996</v>
      </c>
      <c r="H15" s="7">
        <v>0.996</v>
      </c>
      <c r="I15" s="7">
        <v>0.99399999999999999</v>
      </c>
      <c r="J15" s="7">
        <v>0.98199999999999998</v>
      </c>
      <c r="K15" s="6">
        <f t="shared" si="0"/>
        <v>5.2453155000000002</v>
      </c>
      <c r="L15" s="3">
        <f t="shared" si="1"/>
        <v>0.99062792659747767</v>
      </c>
      <c r="M15" s="53">
        <f t="shared" si="2"/>
        <v>5.1961560181146123</v>
      </c>
      <c r="N15" s="2" t="s">
        <v>522</v>
      </c>
      <c r="O15" s="2">
        <v>153</v>
      </c>
      <c r="P15" s="2" t="s">
        <v>523</v>
      </c>
    </row>
    <row r="16" spans="1:16" ht="17.25" x14ac:dyDescent="0.25">
      <c r="A16" s="1" t="s">
        <v>258</v>
      </c>
      <c r="B16" s="2">
        <v>28005651</v>
      </c>
      <c r="C16" s="1" t="s">
        <v>264</v>
      </c>
      <c r="D16" s="55" t="s">
        <v>66</v>
      </c>
      <c r="E16" s="54">
        <v>5.5479039999999999</v>
      </c>
      <c r="F16" s="54" t="s">
        <v>265</v>
      </c>
      <c r="G16" s="54">
        <v>4.9101119999999998</v>
      </c>
      <c r="H16" s="7">
        <v>0.97699999999999998</v>
      </c>
      <c r="I16" s="7">
        <v>1</v>
      </c>
      <c r="J16" s="7">
        <v>1</v>
      </c>
      <c r="K16" s="6">
        <f t="shared" si="0"/>
        <v>5.2290080000000003</v>
      </c>
      <c r="L16" s="3">
        <f t="shared" si="1"/>
        <v>0.99221394719025047</v>
      </c>
      <c r="M16" s="53">
        <f t="shared" si="2"/>
        <v>5.1882946675693979</v>
      </c>
      <c r="N16" s="2" t="s">
        <v>555</v>
      </c>
      <c r="O16" s="2">
        <v>26</v>
      </c>
      <c r="P16" s="2" t="s">
        <v>556</v>
      </c>
    </row>
    <row r="17" spans="1:16" ht="17.25" x14ac:dyDescent="0.25">
      <c r="A17" s="1" t="s">
        <v>18</v>
      </c>
      <c r="B17" s="2">
        <v>28018451</v>
      </c>
      <c r="C17" s="1" t="s">
        <v>25</v>
      </c>
      <c r="D17" s="55" t="s">
        <v>72</v>
      </c>
      <c r="E17" s="54">
        <v>5.8532929999999999</v>
      </c>
      <c r="F17" s="54" t="s">
        <v>96</v>
      </c>
      <c r="G17" s="54">
        <v>4.7668540000000004</v>
      </c>
      <c r="H17" s="7">
        <v>1</v>
      </c>
      <c r="I17" s="7">
        <v>0.96399999999999997</v>
      </c>
      <c r="J17" s="7">
        <v>0.96299999999999997</v>
      </c>
      <c r="K17" s="6">
        <f t="shared" si="0"/>
        <v>5.3100734999999997</v>
      </c>
      <c r="L17" s="3">
        <f t="shared" si="1"/>
        <v>0.97536678746989847</v>
      </c>
      <c r="M17" s="53">
        <f t="shared" si="2"/>
        <v>5.1792693309240398</v>
      </c>
      <c r="N17" s="2" t="s">
        <v>451</v>
      </c>
      <c r="O17" s="2">
        <v>156</v>
      </c>
      <c r="P17" s="2" t="s">
        <v>452</v>
      </c>
    </row>
    <row r="18" spans="1:16" ht="17.25" x14ac:dyDescent="0.25">
      <c r="A18" s="1" t="s">
        <v>112</v>
      </c>
      <c r="B18" s="2">
        <v>28022033</v>
      </c>
      <c r="C18" s="1" t="s">
        <v>113</v>
      </c>
      <c r="D18" s="55" t="s">
        <v>114</v>
      </c>
      <c r="E18" s="54">
        <v>5.6347310000000004</v>
      </c>
      <c r="F18" s="54" t="s">
        <v>115</v>
      </c>
      <c r="G18" s="54">
        <v>4.7050559999999999</v>
      </c>
      <c r="H18" s="7">
        <v>1</v>
      </c>
      <c r="I18" s="7">
        <v>1</v>
      </c>
      <c r="J18" s="7">
        <v>1</v>
      </c>
      <c r="K18" s="6">
        <f t="shared" si="0"/>
        <v>5.1698935000000006</v>
      </c>
      <c r="L18" s="3">
        <f t="shared" si="1"/>
        <v>1</v>
      </c>
      <c r="M18" s="53">
        <f t="shared" si="2"/>
        <v>5.1698935000000006</v>
      </c>
      <c r="N18" s="2" t="s">
        <v>484</v>
      </c>
      <c r="O18" s="2">
        <v>115</v>
      </c>
      <c r="P18" s="2" t="s">
        <v>485</v>
      </c>
    </row>
    <row r="19" spans="1:16" ht="17.25" x14ac:dyDescent="0.25">
      <c r="A19" s="1" t="s">
        <v>18</v>
      </c>
      <c r="B19" s="2">
        <v>28028783</v>
      </c>
      <c r="C19" s="1" t="s">
        <v>32</v>
      </c>
      <c r="D19" s="55" t="s">
        <v>86</v>
      </c>
      <c r="E19" s="54">
        <v>5.6616770000000001</v>
      </c>
      <c r="F19" s="54" t="s">
        <v>107</v>
      </c>
      <c r="G19" s="54">
        <v>4.6348310000000001</v>
      </c>
      <c r="H19" s="7">
        <v>1</v>
      </c>
      <c r="I19" s="7">
        <v>0.995</v>
      </c>
      <c r="J19" s="7">
        <v>1</v>
      </c>
      <c r="K19" s="6">
        <f t="shared" si="0"/>
        <v>5.1482539999999997</v>
      </c>
      <c r="L19" s="3">
        <f t="shared" si="1"/>
        <v>0.99832775919732442</v>
      </c>
      <c r="M19" s="53">
        <f t="shared" si="2"/>
        <v>5.139644879598662</v>
      </c>
      <c r="N19" s="2" t="s">
        <v>457</v>
      </c>
      <c r="O19" s="2">
        <v>56</v>
      </c>
      <c r="P19" s="2" t="s">
        <v>458</v>
      </c>
    </row>
    <row r="20" spans="1:16" ht="17.25" x14ac:dyDescent="0.25">
      <c r="A20" s="1" t="s">
        <v>18</v>
      </c>
      <c r="B20" s="2">
        <v>28018478</v>
      </c>
      <c r="C20" s="1" t="s">
        <v>27</v>
      </c>
      <c r="D20" s="55" t="s">
        <v>74</v>
      </c>
      <c r="E20" s="54">
        <v>5.6167660000000001</v>
      </c>
      <c r="F20" s="54" t="s">
        <v>97</v>
      </c>
      <c r="G20" s="54">
        <v>4.6544939999999997</v>
      </c>
      <c r="H20" s="7">
        <v>1</v>
      </c>
      <c r="I20" s="7">
        <v>1</v>
      </c>
      <c r="J20" s="7">
        <v>1</v>
      </c>
      <c r="K20" s="6">
        <f t="shared" si="0"/>
        <v>5.1356299999999999</v>
      </c>
      <c r="L20" s="3">
        <f t="shared" si="1"/>
        <v>1</v>
      </c>
      <c r="M20" s="53">
        <f t="shared" si="2"/>
        <v>5.1356299999999999</v>
      </c>
      <c r="N20" s="2" t="s">
        <v>465</v>
      </c>
      <c r="O20" s="2">
        <v>57</v>
      </c>
      <c r="P20" s="2" t="s">
        <v>466</v>
      </c>
    </row>
    <row r="21" spans="1:16" ht="17.25" x14ac:dyDescent="0.25">
      <c r="A21" s="1" t="s">
        <v>391</v>
      </c>
      <c r="B21" s="2">
        <v>28032306</v>
      </c>
      <c r="C21" s="1" t="s">
        <v>404</v>
      </c>
      <c r="D21" s="55" t="s">
        <v>405</v>
      </c>
      <c r="E21" s="54">
        <v>5.8652689999999996</v>
      </c>
      <c r="F21" s="54" t="s">
        <v>397</v>
      </c>
      <c r="G21" s="54">
        <v>4.75</v>
      </c>
      <c r="H21" s="7">
        <v>1</v>
      </c>
      <c r="I21" s="7">
        <v>1</v>
      </c>
      <c r="J21" s="7">
        <v>0.90400000000000003</v>
      </c>
      <c r="K21" s="6">
        <f t="shared" si="0"/>
        <v>5.3076344999999998</v>
      </c>
      <c r="L21" s="3">
        <f t="shared" si="1"/>
        <v>0.96581196581196571</v>
      </c>
      <c r="M21" s="53">
        <f t="shared" si="2"/>
        <v>5.1261769102564099</v>
      </c>
      <c r="N21" s="2" t="s">
        <v>486</v>
      </c>
      <c r="O21" s="2">
        <v>59</v>
      </c>
      <c r="P21" s="2" t="s">
        <v>487</v>
      </c>
    </row>
    <row r="22" spans="1:16" ht="17.25" x14ac:dyDescent="0.25">
      <c r="A22" s="1" t="s">
        <v>431</v>
      </c>
      <c r="B22" s="2">
        <v>28002261</v>
      </c>
      <c r="C22" s="1" t="s">
        <v>432</v>
      </c>
      <c r="D22" s="55" t="s">
        <v>433</v>
      </c>
      <c r="E22" s="54">
        <v>5.742515</v>
      </c>
      <c r="F22" s="54" t="s">
        <v>357</v>
      </c>
      <c r="G22" s="54">
        <v>4.5533710000000003</v>
      </c>
      <c r="H22" s="7">
        <v>0.97799999999999998</v>
      </c>
      <c r="I22" s="7">
        <v>0.98</v>
      </c>
      <c r="J22" s="7">
        <v>1</v>
      </c>
      <c r="K22" s="6">
        <f t="shared" si="0"/>
        <v>5.1479429999999997</v>
      </c>
      <c r="L22" s="3">
        <f t="shared" si="1"/>
        <v>0.98590061856235689</v>
      </c>
      <c r="M22" s="53">
        <f t="shared" si="2"/>
        <v>5.0753601880237547</v>
      </c>
      <c r="N22" s="2" t="s">
        <v>545</v>
      </c>
      <c r="O22" s="2">
        <v>25</v>
      </c>
      <c r="P22" s="2" t="s">
        <v>546</v>
      </c>
    </row>
    <row r="23" spans="1:16" ht="17.25" x14ac:dyDescent="0.25">
      <c r="A23" s="1" t="s">
        <v>18</v>
      </c>
      <c r="B23" s="2">
        <v>28018940</v>
      </c>
      <c r="C23" s="1" t="s">
        <v>30</v>
      </c>
      <c r="D23" s="55" t="s">
        <v>82</v>
      </c>
      <c r="E23" s="54">
        <v>5.5688620000000002</v>
      </c>
      <c r="F23" s="54" t="s">
        <v>105</v>
      </c>
      <c r="G23" s="54">
        <v>4.5561800000000003</v>
      </c>
      <c r="H23" s="7">
        <v>1</v>
      </c>
      <c r="I23" s="7">
        <v>1</v>
      </c>
      <c r="J23" s="7">
        <v>1</v>
      </c>
      <c r="K23" s="6">
        <f t="shared" si="0"/>
        <v>5.0625210000000003</v>
      </c>
      <c r="L23" s="3">
        <f t="shared" si="1"/>
        <v>1</v>
      </c>
      <c r="M23" s="53">
        <f t="shared" si="2"/>
        <v>5.0625210000000003</v>
      </c>
      <c r="N23" s="2" t="s">
        <v>528</v>
      </c>
      <c r="O23" s="2">
        <v>37</v>
      </c>
      <c r="P23" s="2" t="s">
        <v>529</v>
      </c>
    </row>
    <row r="24" spans="1:16" ht="17.25" x14ac:dyDescent="0.25">
      <c r="A24" s="1" t="s">
        <v>207</v>
      </c>
      <c r="B24" s="2">
        <v>28008235</v>
      </c>
      <c r="C24" s="1" t="s">
        <v>208</v>
      </c>
      <c r="D24" s="55" t="s">
        <v>209</v>
      </c>
      <c r="E24" s="54">
        <v>5.4700600000000001</v>
      </c>
      <c r="F24" s="54" t="s">
        <v>210</v>
      </c>
      <c r="G24" s="54">
        <v>4.6938199999999997</v>
      </c>
      <c r="H24" s="7">
        <v>1</v>
      </c>
      <c r="I24" s="7">
        <v>1</v>
      </c>
      <c r="J24" s="7">
        <v>0.98499999999999999</v>
      </c>
      <c r="K24" s="6">
        <f t="shared" si="0"/>
        <v>5.0819399999999995</v>
      </c>
      <c r="L24" s="3">
        <f t="shared" si="1"/>
        <v>0.99494949494949492</v>
      </c>
      <c r="M24" s="53">
        <f t="shared" si="2"/>
        <v>5.0562736363636356</v>
      </c>
      <c r="N24" s="2" t="s">
        <v>579</v>
      </c>
      <c r="O24" s="2">
        <v>48</v>
      </c>
      <c r="P24" s="2" t="s">
        <v>580</v>
      </c>
    </row>
    <row r="25" spans="1:16" ht="17.25" x14ac:dyDescent="0.25">
      <c r="A25" s="1" t="s">
        <v>18</v>
      </c>
      <c r="B25" s="2">
        <v>28018516</v>
      </c>
      <c r="C25" s="1" t="s">
        <v>6</v>
      </c>
      <c r="D25" s="55" t="s">
        <v>76</v>
      </c>
      <c r="E25" s="54">
        <v>5.6317370000000002</v>
      </c>
      <c r="F25" s="54" t="s">
        <v>99</v>
      </c>
      <c r="G25" s="54">
        <v>4.4943819999999999</v>
      </c>
      <c r="H25" s="7">
        <v>1</v>
      </c>
      <c r="I25" s="7">
        <v>1</v>
      </c>
      <c r="J25" s="7">
        <v>0.99399999999999999</v>
      </c>
      <c r="K25" s="6">
        <f t="shared" si="0"/>
        <v>5.0630594999999996</v>
      </c>
      <c r="L25" s="3">
        <f t="shared" si="1"/>
        <v>0.99799196787148592</v>
      </c>
      <c r="M25" s="53">
        <f t="shared" si="2"/>
        <v>5.0528927138554209</v>
      </c>
      <c r="N25" s="2" t="s">
        <v>660</v>
      </c>
      <c r="O25" s="2">
        <v>248</v>
      </c>
      <c r="P25" s="2" t="s">
        <v>661</v>
      </c>
    </row>
    <row r="26" spans="1:16" ht="17.25" x14ac:dyDescent="0.25">
      <c r="A26" s="1" t="s">
        <v>135</v>
      </c>
      <c r="B26" s="2">
        <v>28023331</v>
      </c>
      <c r="C26" s="1" t="s">
        <v>136</v>
      </c>
      <c r="D26" s="55" t="s">
        <v>137</v>
      </c>
      <c r="E26" s="54">
        <v>5.3892220000000002</v>
      </c>
      <c r="F26" s="54" t="s">
        <v>138</v>
      </c>
      <c r="G26" s="54">
        <v>4.7022469999999998</v>
      </c>
      <c r="H26" s="7">
        <v>1</v>
      </c>
      <c r="I26" s="7">
        <v>1</v>
      </c>
      <c r="J26" s="7">
        <v>1</v>
      </c>
      <c r="K26" s="6">
        <f t="shared" si="0"/>
        <v>5.0457345</v>
      </c>
      <c r="L26" s="3">
        <f t="shared" si="1"/>
        <v>1</v>
      </c>
      <c r="M26" s="53">
        <f t="shared" si="2"/>
        <v>5.0457345</v>
      </c>
      <c r="N26" s="2" t="s">
        <v>555</v>
      </c>
      <c r="O26" s="2">
        <v>17</v>
      </c>
      <c r="P26" s="2" t="s">
        <v>475</v>
      </c>
    </row>
    <row r="27" spans="1:16" ht="17.25" x14ac:dyDescent="0.25">
      <c r="A27" s="1" t="s">
        <v>18</v>
      </c>
      <c r="B27" s="2">
        <v>28018435</v>
      </c>
      <c r="C27" s="1" t="s">
        <v>24</v>
      </c>
      <c r="D27" s="55" t="s">
        <v>71</v>
      </c>
      <c r="E27" s="54">
        <v>5.5359280000000002</v>
      </c>
      <c r="F27" s="54" t="s">
        <v>95</v>
      </c>
      <c r="G27" s="54">
        <v>4.4719100000000003</v>
      </c>
      <c r="H27" s="7">
        <v>1</v>
      </c>
      <c r="I27" s="7">
        <v>1</v>
      </c>
      <c r="J27" s="7">
        <v>1</v>
      </c>
      <c r="K27" s="6">
        <f t="shared" si="0"/>
        <v>5.0039189999999998</v>
      </c>
      <c r="L27" s="3">
        <f t="shared" si="1"/>
        <v>1</v>
      </c>
      <c r="M27" s="53">
        <f t="shared" si="2"/>
        <v>5.0039189999999998</v>
      </c>
      <c r="N27" s="2" t="s">
        <v>536</v>
      </c>
      <c r="O27" s="2">
        <v>279</v>
      </c>
      <c r="P27" s="2" t="s">
        <v>537</v>
      </c>
    </row>
    <row r="28" spans="1:16" ht="17.25" x14ac:dyDescent="0.25">
      <c r="A28" s="1" t="s">
        <v>144</v>
      </c>
      <c r="B28" s="2">
        <v>28011074</v>
      </c>
      <c r="C28" s="1" t="s">
        <v>145</v>
      </c>
      <c r="D28" s="55" t="s">
        <v>85</v>
      </c>
      <c r="E28" s="54">
        <v>5.5149699999999999</v>
      </c>
      <c r="F28" s="54" t="s">
        <v>146</v>
      </c>
      <c r="G28" s="54">
        <v>4.4550559999999999</v>
      </c>
      <c r="H28" s="7">
        <v>1</v>
      </c>
      <c r="I28" s="7">
        <v>1</v>
      </c>
      <c r="J28" s="7">
        <v>1</v>
      </c>
      <c r="K28" s="6">
        <f t="shared" si="0"/>
        <v>4.9850130000000004</v>
      </c>
      <c r="L28" s="3">
        <f t="shared" si="1"/>
        <v>1</v>
      </c>
      <c r="M28" s="53">
        <f t="shared" si="2"/>
        <v>4.9850130000000004</v>
      </c>
      <c r="N28" s="2" t="s">
        <v>624</v>
      </c>
      <c r="O28" s="2">
        <v>18</v>
      </c>
      <c r="P28" s="2" t="s">
        <v>625</v>
      </c>
    </row>
    <row r="29" spans="1:16" ht="17.25" x14ac:dyDescent="0.25">
      <c r="A29" s="1" t="s">
        <v>261</v>
      </c>
      <c r="B29" s="2">
        <v>28035690</v>
      </c>
      <c r="C29" s="1" t="s">
        <v>281</v>
      </c>
      <c r="D29" s="55" t="s">
        <v>71</v>
      </c>
      <c r="E29" s="54">
        <v>5.5359280000000002</v>
      </c>
      <c r="F29" s="54" t="s">
        <v>282</v>
      </c>
      <c r="G29" s="54">
        <v>4.6601119999999998</v>
      </c>
      <c r="H29" s="7">
        <v>1</v>
      </c>
      <c r="I29" s="7">
        <v>0.96299999999999997</v>
      </c>
      <c r="J29" s="7">
        <v>0.97</v>
      </c>
      <c r="K29" s="6">
        <f t="shared" si="0"/>
        <v>5.09802</v>
      </c>
      <c r="L29" s="3">
        <f t="shared" si="1"/>
        <v>0.97740581979763586</v>
      </c>
      <c r="M29" s="53">
        <f t="shared" si="2"/>
        <v>4.9828344174447432</v>
      </c>
      <c r="N29" s="2" t="s">
        <v>453</v>
      </c>
      <c r="O29" s="2">
        <v>53</v>
      </c>
      <c r="P29" s="2" t="s">
        <v>454</v>
      </c>
    </row>
    <row r="30" spans="1:16" ht="17.25" x14ac:dyDescent="0.25">
      <c r="A30" s="1" t="s">
        <v>18</v>
      </c>
      <c r="B30" s="2">
        <v>28019725</v>
      </c>
      <c r="C30" s="1" t="s">
        <v>13</v>
      </c>
      <c r="D30" s="55" t="s">
        <v>85</v>
      </c>
      <c r="E30" s="54">
        <v>5.5149699999999999</v>
      </c>
      <c r="F30" s="54" t="s">
        <v>106</v>
      </c>
      <c r="G30" s="54">
        <v>4.4494379999999998</v>
      </c>
      <c r="H30" s="7">
        <v>1</v>
      </c>
      <c r="I30" s="7">
        <v>1</v>
      </c>
      <c r="J30" s="7">
        <v>1</v>
      </c>
      <c r="K30" s="6">
        <f t="shared" si="0"/>
        <v>4.9822039999999994</v>
      </c>
      <c r="L30" s="3">
        <f t="shared" si="1"/>
        <v>1</v>
      </c>
      <c r="M30" s="53">
        <f t="shared" si="2"/>
        <v>4.9822039999999994</v>
      </c>
      <c r="N30" s="2" t="s">
        <v>599</v>
      </c>
      <c r="O30" s="2">
        <v>130</v>
      </c>
      <c r="P30" s="2" t="s">
        <v>600</v>
      </c>
    </row>
    <row r="31" spans="1:16" ht="17.25" x14ac:dyDescent="0.25">
      <c r="A31" s="1" t="s">
        <v>18</v>
      </c>
      <c r="B31" s="2">
        <v>28018869</v>
      </c>
      <c r="C31" s="1" t="s">
        <v>3</v>
      </c>
      <c r="D31" s="55" t="s">
        <v>80</v>
      </c>
      <c r="E31" s="54">
        <v>5.5988020000000001</v>
      </c>
      <c r="F31" s="54" t="s">
        <v>103</v>
      </c>
      <c r="G31" s="54">
        <v>4.3370790000000001</v>
      </c>
      <c r="H31" s="7">
        <v>1</v>
      </c>
      <c r="I31" s="7">
        <v>1</v>
      </c>
      <c r="J31" s="7">
        <v>1</v>
      </c>
      <c r="K31" s="6">
        <f t="shared" si="0"/>
        <v>4.9679405000000001</v>
      </c>
      <c r="L31" s="3">
        <f t="shared" si="1"/>
        <v>1</v>
      </c>
      <c r="M31" s="53">
        <f t="shared" si="2"/>
        <v>4.9679405000000001</v>
      </c>
      <c r="N31" s="2" t="s">
        <v>640</v>
      </c>
      <c r="O31" s="2">
        <v>31</v>
      </c>
      <c r="P31" s="2" t="s">
        <v>641</v>
      </c>
    </row>
    <row r="32" spans="1:16" ht="17.25" x14ac:dyDescent="0.25">
      <c r="A32" s="1" t="s">
        <v>193</v>
      </c>
      <c r="B32" s="2">
        <v>28007816</v>
      </c>
      <c r="C32" s="1" t="s">
        <v>197</v>
      </c>
      <c r="D32" s="55" t="s">
        <v>198</v>
      </c>
      <c r="E32" s="54">
        <v>5.5748499999999996</v>
      </c>
      <c r="F32" s="54" t="s">
        <v>199</v>
      </c>
      <c r="G32" s="54">
        <v>4.4269660000000002</v>
      </c>
      <c r="H32" s="7">
        <v>1</v>
      </c>
      <c r="I32" s="7">
        <v>0.997</v>
      </c>
      <c r="J32" s="7">
        <v>0.96399999999999997</v>
      </c>
      <c r="K32" s="6">
        <f t="shared" si="0"/>
        <v>5.0009079999999999</v>
      </c>
      <c r="L32" s="3">
        <f t="shared" si="1"/>
        <v>0.9867273899527329</v>
      </c>
      <c r="M32" s="53">
        <f t="shared" si="2"/>
        <v>4.9345328982337415</v>
      </c>
      <c r="N32" s="2" t="s">
        <v>588</v>
      </c>
      <c r="O32" s="2">
        <v>97</v>
      </c>
      <c r="P32" s="2" t="s">
        <v>589</v>
      </c>
    </row>
    <row r="33" spans="1:16" ht="17.25" x14ac:dyDescent="0.25">
      <c r="A33" s="1" t="s">
        <v>427</v>
      </c>
      <c r="B33" s="2">
        <v>28001699</v>
      </c>
      <c r="C33" s="1" t="s">
        <v>428</v>
      </c>
      <c r="D33" s="55" t="s">
        <v>429</v>
      </c>
      <c r="E33" s="54">
        <v>5.613772</v>
      </c>
      <c r="F33" s="54" t="s">
        <v>430</v>
      </c>
      <c r="G33" s="54">
        <v>4.8342700000000001</v>
      </c>
      <c r="H33" s="7">
        <v>0.97799999999999998</v>
      </c>
      <c r="I33" s="7">
        <v>0.93500000000000005</v>
      </c>
      <c r="J33" s="7">
        <v>0.91800000000000004</v>
      </c>
      <c r="K33" s="6">
        <f t="shared" si="0"/>
        <v>5.2240210000000005</v>
      </c>
      <c r="L33" s="3">
        <f t="shared" si="1"/>
        <v>0.94299938889313273</v>
      </c>
      <c r="M33" s="53">
        <f t="shared" si="2"/>
        <v>4.9262486105648922</v>
      </c>
      <c r="N33" s="2" t="s">
        <v>512</v>
      </c>
      <c r="O33" s="2">
        <v>170</v>
      </c>
      <c r="P33" s="2" t="s">
        <v>513</v>
      </c>
    </row>
    <row r="34" spans="1:16" ht="17.25" x14ac:dyDescent="0.25">
      <c r="A34" s="1" t="s">
        <v>287</v>
      </c>
      <c r="B34" s="2">
        <v>28026268</v>
      </c>
      <c r="C34" s="1" t="s">
        <v>319</v>
      </c>
      <c r="D34" s="55" t="s">
        <v>320</v>
      </c>
      <c r="E34" s="54">
        <v>5.6706589999999997</v>
      </c>
      <c r="F34" s="54" t="s">
        <v>321</v>
      </c>
      <c r="G34" s="54">
        <v>4.668539</v>
      </c>
      <c r="H34" s="7">
        <v>0.85699999999999998</v>
      </c>
      <c r="I34" s="7">
        <v>1</v>
      </c>
      <c r="J34" s="7">
        <v>1</v>
      </c>
      <c r="K34" s="6">
        <f t="shared" si="0"/>
        <v>5.1695989999999998</v>
      </c>
      <c r="L34" s="3">
        <f t="shared" si="1"/>
        <v>0.94731024318349299</v>
      </c>
      <c r="M34" s="53">
        <f t="shared" si="2"/>
        <v>4.8972140858511422</v>
      </c>
      <c r="N34" s="2" t="s">
        <v>447</v>
      </c>
      <c r="O34" s="2">
        <v>12</v>
      </c>
      <c r="P34" s="2" t="s">
        <v>448</v>
      </c>
    </row>
    <row r="35" spans="1:16" ht="17.25" x14ac:dyDescent="0.25">
      <c r="A35" s="1" t="s">
        <v>391</v>
      </c>
      <c r="B35" s="2">
        <v>28035631</v>
      </c>
      <c r="C35" s="1" t="s">
        <v>406</v>
      </c>
      <c r="D35" s="55" t="s">
        <v>407</v>
      </c>
      <c r="E35" s="54">
        <v>5.7934130000000001</v>
      </c>
      <c r="F35" s="54" t="s">
        <v>230</v>
      </c>
      <c r="G35" s="54">
        <v>4.8820220000000001</v>
      </c>
      <c r="H35" s="7">
        <v>0.90600000000000003</v>
      </c>
      <c r="I35" s="7">
        <v>0.92200000000000004</v>
      </c>
      <c r="J35" s="7">
        <v>0.91700000000000004</v>
      </c>
      <c r="K35" s="6">
        <f t="shared" si="0"/>
        <v>5.3377175000000001</v>
      </c>
      <c r="L35" s="3">
        <f t="shared" si="1"/>
        <v>0.91495103216744023</v>
      </c>
      <c r="M35" s="53">
        <f t="shared" si="2"/>
        <v>4.8837501360432087</v>
      </c>
      <c r="N35" s="2" t="s">
        <v>455</v>
      </c>
      <c r="O35" s="2">
        <v>22</v>
      </c>
      <c r="P35" s="2" t="s">
        <v>456</v>
      </c>
    </row>
    <row r="36" spans="1:16" ht="17.25" x14ac:dyDescent="0.25">
      <c r="A36" s="1" t="s">
        <v>290</v>
      </c>
      <c r="B36" s="2">
        <v>28041801</v>
      </c>
      <c r="C36" s="1" t="s">
        <v>332</v>
      </c>
      <c r="D36" s="55" t="s">
        <v>333</v>
      </c>
      <c r="E36" s="54">
        <v>5.3023949999999997</v>
      </c>
      <c r="F36" s="54" t="s">
        <v>334</v>
      </c>
      <c r="G36" s="54">
        <v>4.5056180000000001</v>
      </c>
      <c r="H36" s="7">
        <v>0.99199999999999999</v>
      </c>
      <c r="I36" s="7">
        <v>0.96899999999999997</v>
      </c>
      <c r="J36" s="7">
        <v>1</v>
      </c>
      <c r="K36" s="6">
        <f t="shared" si="0"/>
        <v>4.9040064999999995</v>
      </c>
      <c r="L36" s="3">
        <f t="shared" si="1"/>
        <v>0.9868238424664848</v>
      </c>
      <c r="M36" s="53">
        <f t="shared" si="2"/>
        <v>4.8393905378106172</v>
      </c>
      <c r="N36" s="2" t="s">
        <v>459</v>
      </c>
      <c r="O36" s="2">
        <v>52</v>
      </c>
      <c r="P36" s="2" t="s">
        <v>533</v>
      </c>
    </row>
    <row r="37" spans="1:16" ht="17.25" x14ac:dyDescent="0.25">
      <c r="A37" s="1" t="s">
        <v>144</v>
      </c>
      <c r="B37" s="2">
        <v>28011082</v>
      </c>
      <c r="C37" s="1" t="s">
        <v>147</v>
      </c>
      <c r="D37" s="55" t="s">
        <v>148</v>
      </c>
      <c r="E37" s="54">
        <v>5.4071860000000003</v>
      </c>
      <c r="F37" s="54" t="s">
        <v>149</v>
      </c>
      <c r="G37" s="54">
        <v>4.3567419999999997</v>
      </c>
      <c r="H37" s="7">
        <v>1</v>
      </c>
      <c r="I37" s="7">
        <v>1</v>
      </c>
      <c r="J37" s="7">
        <v>0.97299999999999998</v>
      </c>
      <c r="K37" s="6">
        <f t="shared" si="0"/>
        <v>4.881964</v>
      </c>
      <c r="L37" s="3">
        <f t="shared" si="1"/>
        <v>0.99083503054989808</v>
      </c>
      <c r="M37" s="53">
        <f t="shared" si="2"/>
        <v>4.8372209490835028</v>
      </c>
      <c r="N37" s="2" t="s">
        <v>659</v>
      </c>
      <c r="O37" s="2">
        <v>377</v>
      </c>
      <c r="P37" s="2" t="s">
        <v>513</v>
      </c>
    </row>
    <row r="38" spans="1:16" ht="17.25" x14ac:dyDescent="0.25">
      <c r="A38" s="1" t="s">
        <v>18</v>
      </c>
      <c r="B38" s="2">
        <v>28018320</v>
      </c>
      <c r="C38" s="1" t="s">
        <v>11</v>
      </c>
      <c r="D38" s="55" t="s">
        <v>67</v>
      </c>
      <c r="E38" s="54">
        <v>5.4730540000000003</v>
      </c>
      <c r="F38" s="54" t="s">
        <v>90</v>
      </c>
      <c r="G38" s="54">
        <v>4.4101119999999998</v>
      </c>
      <c r="H38" s="7">
        <v>1</v>
      </c>
      <c r="I38" s="7">
        <v>1</v>
      </c>
      <c r="J38" s="7">
        <v>0.93200000000000005</v>
      </c>
      <c r="K38" s="6">
        <f t="shared" si="0"/>
        <v>4.9415829999999996</v>
      </c>
      <c r="L38" s="3">
        <f t="shared" si="1"/>
        <v>0.97625698324022347</v>
      </c>
      <c r="M38" s="53">
        <f t="shared" si="2"/>
        <v>4.8242549120111731</v>
      </c>
      <c r="N38" s="2" t="s">
        <v>649</v>
      </c>
      <c r="O38" s="2">
        <v>22</v>
      </c>
      <c r="P38" s="2" t="s">
        <v>497</v>
      </c>
    </row>
    <row r="39" spans="1:16" ht="17.25" x14ac:dyDescent="0.25">
      <c r="A39" s="1" t="s">
        <v>391</v>
      </c>
      <c r="B39" s="2">
        <v>28026853</v>
      </c>
      <c r="C39" s="1" t="s">
        <v>402</v>
      </c>
      <c r="D39" s="55" t="s">
        <v>403</v>
      </c>
      <c r="E39" s="54">
        <v>5.5389220000000003</v>
      </c>
      <c r="F39" s="54" t="s">
        <v>192</v>
      </c>
      <c r="G39" s="54">
        <v>4.2050559999999999</v>
      </c>
      <c r="H39" s="7">
        <v>0.98799999999999999</v>
      </c>
      <c r="I39" s="7">
        <v>0.98899999999999999</v>
      </c>
      <c r="J39" s="7">
        <v>0.98099999999999998</v>
      </c>
      <c r="K39" s="6">
        <f t="shared" si="0"/>
        <v>4.8719890000000001</v>
      </c>
      <c r="L39" s="3">
        <f t="shared" si="1"/>
        <v>0.98598712254021759</v>
      </c>
      <c r="M39" s="53">
        <f t="shared" si="2"/>
        <v>4.8037184151575927</v>
      </c>
      <c r="N39" s="2" t="s">
        <v>499</v>
      </c>
      <c r="O39" s="2">
        <v>106</v>
      </c>
      <c r="P39" s="2" t="s">
        <v>500</v>
      </c>
    </row>
    <row r="40" spans="1:16" ht="17.25" x14ac:dyDescent="0.25">
      <c r="A40" s="1" t="s">
        <v>18</v>
      </c>
      <c r="B40" s="2">
        <v>28017846</v>
      </c>
      <c r="C40" s="1" t="s">
        <v>5</v>
      </c>
      <c r="D40" s="55" t="s">
        <v>63</v>
      </c>
      <c r="E40" s="54">
        <v>5.4760479999999996</v>
      </c>
      <c r="F40" s="54" t="s">
        <v>38</v>
      </c>
      <c r="G40" s="54">
        <v>4.3033710000000003</v>
      </c>
      <c r="H40" s="7">
        <v>1</v>
      </c>
      <c r="I40" s="7">
        <v>1</v>
      </c>
      <c r="J40" s="7">
        <v>0.94099999999999995</v>
      </c>
      <c r="K40" s="6">
        <f t="shared" si="0"/>
        <v>4.8897095000000004</v>
      </c>
      <c r="L40" s="3">
        <f t="shared" si="1"/>
        <v>0.97952810548230396</v>
      </c>
      <c r="M40" s="53">
        <f t="shared" si="2"/>
        <v>4.789607882893824</v>
      </c>
      <c r="N40" s="2" t="s">
        <v>610</v>
      </c>
      <c r="O40" s="2">
        <v>170</v>
      </c>
      <c r="P40" s="2" t="s">
        <v>611</v>
      </c>
    </row>
    <row r="41" spans="1:16" ht="17.25" x14ac:dyDescent="0.25">
      <c r="A41" s="1" t="s">
        <v>183</v>
      </c>
      <c r="B41" s="2">
        <v>28006720</v>
      </c>
      <c r="C41" s="1" t="s">
        <v>184</v>
      </c>
      <c r="D41" s="55" t="s">
        <v>185</v>
      </c>
      <c r="E41" s="54">
        <v>5.6826350000000003</v>
      </c>
      <c r="F41" s="54" t="s">
        <v>186</v>
      </c>
      <c r="G41" s="54">
        <v>4.792135</v>
      </c>
      <c r="H41" s="7">
        <v>0.94</v>
      </c>
      <c r="I41" s="7">
        <v>0.90700000000000003</v>
      </c>
      <c r="J41" s="7">
        <v>0.89700000000000002</v>
      </c>
      <c r="K41" s="6">
        <f t="shared" si="0"/>
        <v>5.2373849999999997</v>
      </c>
      <c r="L41" s="3">
        <f t="shared" si="1"/>
        <v>0.91430164676833225</v>
      </c>
      <c r="M41" s="53">
        <f t="shared" si="2"/>
        <v>4.7885497302597617</v>
      </c>
      <c r="N41" s="2" t="s">
        <v>602</v>
      </c>
      <c r="O41" s="2">
        <v>33</v>
      </c>
      <c r="P41" s="2" t="s">
        <v>603</v>
      </c>
    </row>
    <row r="42" spans="1:16" ht="17.25" x14ac:dyDescent="0.25">
      <c r="A42" s="1" t="s">
        <v>166</v>
      </c>
      <c r="B42" s="2">
        <v>28009851</v>
      </c>
      <c r="C42" s="1" t="s">
        <v>173</v>
      </c>
      <c r="D42" s="55" t="s">
        <v>174</v>
      </c>
      <c r="E42" s="54">
        <v>5.4311379999999998</v>
      </c>
      <c r="F42" s="54" t="s">
        <v>128</v>
      </c>
      <c r="G42" s="54">
        <v>4.2303369999999996</v>
      </c>
      <c r="H42" s="7">
        <v>1</v>
      </c>
      <c r="I42" s="7">
        <v>0.99099999999999999</v>
      </c>
      <c r="J42" s="7">
        <v>0.98099999999999998</v>
      </c>
      <c r="K42" s="6">
        <f t="shared" ref="K42:K73" si="3">AVERAGE(E42,G42)</f>
        <v>4.8307374999999997</v>
      </c>
      <c r="L42" s="3">
        <f t="shared" ref="L42:L73" si="4">COUNT(H42:J42)/SUM(1/H42,1/I42,1/J42)</f>
        <v>0.99060584456541434</v>
      </c>
      <c r="M42" s="53">
        <f t="shared" ref="M42:M73" si="5">K42*L42</f>
        <v>4.7853568010613179</v>
      </c>
      <c r="N42" s="2" t="s">
        <v>527</v>
      </c>
      <c r="O42" s="2">
        <v>98</v>
      </c>
      <c r="P42" s="2" t="s">
        <v>594</v>
      </c>
    </row>
    <row r="43" spans="1:16" ht="17.25" x14ac:dyDescent="0.25">
      <c r="A43" s="1" t="s">
        <v>18</v>
      </c>
      <c r="B43" s="2">
        <v>28018400</v>
      </c>
      <c r="C43" s="1" t="s">
        <v>22</v>
      </c>
      <c r="D43" s="55" t="s">
        <v>69</v>
      </c>
      <c r="E43" s="54">
        <v>5.2874249999999998</v>
      </c>
      <c r="F43" s="54" t="s">
        <v>93</v>
      </c>
      <c r="G43" s="54">
        <v>4.2724719999999996</v>
      </c>
      <c r="H43" s="7">
        <v>1</v>
      </c>
      <c r="I43" s="7">
        <v>1</v>
      </c>
      <c r="J43" s="7">
        <v>1</v>
      </c>
      <c r="K43" s="6">
        <f t="shared" si="3"/>
        <v>4.7799484999999997</v>
      </c>
      <c r="L43" s="3">
        <f t="shared" si="4"/>
        <v>1</v>
      </c>
      <c r="M43" s="53">
        <f t="shared" si="5"/>
        <v>4.7799484999999997</v>
      </c>
      <c r="N43" s="2" t="s">
        <v>520</v>
      </c>
      <c r="O43" s="2">
        <v>88</v>
      </c>
      <c r="P43" s="2" t="s">
        <v>521</v>
      </c>
    </row>
    <row r="44" spans="1:16" ht="17.25" x14ac:dyDescent="0.25">
      <c r="A44" s="1" t="s">
        <v>18</v>
      </c>
      <c r="B44" s="2">
        <v>28019164</v>
      </c>
      <c r="C44" s="1" t="s">
        <v>31</v>
      </c>
      <c r="D44" s="55" t="s">
        <v>83</v>
      </c>
      <c r="E44" s="54">
        <v>5.3203589999999998</v>
      </c>
      <c r="F44" s="54" t="s">
        <v>45</v>
      </c>
      <c r="G44" s="54">
        <v>4.2696630000000004</v>
      </c>
      <c r="H44" s="7">
        <v>0.98899999999999999</v>
      </c>
      <c r="I44" s="7">
        <v>1</v>
      </c>
      <c r="J44" s="7">
        <v>1</v>
      </c>
      <c r="K44" s="6">
        <f t="shared" si="3"/>
        <v>4.7950110000000006</v>
      </c>
      <c r="L44" s="3">
        <f t="shared" si="4"/>
        <v>0.996306245802552</v>
      </c>
      <c r="M44" s="53">
        <f t="shared" si="5"/>
        <v>4.7772994079919409</v>
      </c>
      <c r="N44" s="2" t="s">
        <v>504</v>
      </c>
      <c r="O44" s="2">
        <v>26</v>
      </c>
      <c r="P44" s="2" t="s">
        <v>505</v>
      </c>
    </row>
    <row r="45" spans="1:16" ht="17.25" x14ac:dyDescent="0.25">
      <c r="A45" s="1" t="s">
        <v>361</v>
      </c>
      <c r="B45" s="2">
        <v>28026705</v>
      </c>
      <c r="C45" s="1" t="s">
        <v>370</v>
      </c>
      <c r="D45" s="55" t="s">
        <v>371</v>
      </c>
      <c r="E45" s="54">
        <v>5.3413170000000001</v>
      </c>
      <c r="F45" s="54" t="s">
        <v>372</v>
      </c>
      <c r="G45" s="54">
        <v>4.3988759999999996</v>
      </c>
      <c r="H45" s="7">
        <v>1</v>
      </c>
      <c r="I45" s="7">
        <v>0.98199999999999998</v>
      </c>
      <c r="J45" s="7">
        <v>0.96</v>
      </c>
      <c r="K45" s="6">
        <f t="shared" si="3"/>
        <v>4.8700964999999998</v>
      </c>
      <c r="L45" s="3">
        <f t="shared" si="4"/>
        <v>0.98039324440500286</v>
      </c>
      <c r="M45" s="53">
        <f t="shared" si="5"/>
        <v>4.7746097082004493</v>
      </c>
      <c r="N45" s="2" t="s">
        <v>476</v>
      </c>
      <c r="O45" s="2">
        <v>89</v>
      </c>
      <c r="P45" s="2" t="s">
        <v>601</v>
      </c>
    </row>
    <row r="46" spans="1:16" ht="17.25" x14ac:dyDescent="0.25">
      <c r="A46" s="1" t="s">
        <v>261</v>
      </c>
      <c r="B46" s="2">
        <v>28006330</v>
      </c>
      <c r="C46" s="1" t="s">
        <v>279</v>
      </c>
      <c r="D46" s="55" t="s">
        <v>69</v>
      </c>
      <c r="E46" s="54">
        <v>5.2874249999999998</v>
      </c>
      <c r="F46" s="54" t="s">
        <v>280</v>
      </c>
      <c r="G46" s="54">
        <v>4.3398880000000002</v>
      </c>
      <c r="H46" s="7">
        <v>0.99199999999999999</v>
      </c>
      <c r="I46" s="7">
        <v>0.99</v>
      </c>
      <c r="J46" s="7">
        <v>0.95699999999999996</v>
      </c>
      <c r="K46" s="6">
        <f t="shared" si="3"/>
        <v>4.8136565000000004</v>
      </c>
      <c r="L46" s="3">
        <f t="shared" si="4"/>
        <v>0.9794007198697815</v>
      </c>
      <c r="M46" s="53">
        <f t="shared" si="5"/>
        <v>4.7144986413058536</v>
      </c>
      <c r="N46" s="2" t="s">
        <v>486</v>
      </c>
      <c r="O46" s="2">
        <v>46</v>
      </c>
      <c r="P46" s="2" t="s">
        <v>598</v>
      </c>
    </row>
    <row r="47" spans="1:16" ht="17.25" x14ac:dyDescent="0.25">
      <c r="A47" s="1" t="s">
        <v>125</v>
      </c>
      <c r="B47" s="2">
        <v>28029577</v>
      </c>
      <c r="C47" s="1" t="s">
        <v>129</v>
      </c>
      <c r="D47" s="55" t="s">
        <v>130</v>
      </c>
      <c r="E47" s="54">
        <v>5.209581</v>
      </c>
      <c r="F47" s="54" t="s">
        <v>131</v>
      </c>
      <c r="G47" s="54">
        <v>4.3932580000000003</v>
      </c>
      <c r="H47" s="7">
        <v>0.97099999999999997</v>
      </c>
      <c r="I47" s="7">
        <v>0.97299999999999998</v>
      </c>
      <c r="J47" s="7">
        <v>1</v>
      </c>
      <c r="K47" s="6">
        <f t="shared" si="3"/>
        <v>4.8014194999999997</v>
      </c>
      <c r="L47" s="3">
        <f t="shared" si="4"/>
        <v>0.98115677086163966</v>
      </c>
      <c r="M47" s="53">
        <f t="shared" si="5"/>
        <v>4.7109452521721078</v>
      </c>
      <c r="N47" s="2" t="s">
        <v>461</v>
      </c>
      <c r="O47" s="2">
        <v>176</v>
      </c>
      <c r="P47" s="2" t="s">
        <v>462</v>
      </c>
    </row>
    <row r="48" spans="1:16" ht="17.25" x14ac:dyDescent="0.25">
      <c r="A48" s="1" t="s">
        <v>379</v>
      </c>
      <c r="B48" s="2">
        <v>28025423</v>
      </c>
      <c r="C48" s="1" t="s">
        <v>380</v>
      </c>
      <c r="D48" s="55" t="s">
        <v>381</v>
      </c>
      <c r="E48" s="54">
        <v>5.4580840000000004</v>
      </c>
      <c r="F48" s="54" t="s">
        <v>382</v>
      </c>
      <c r="G48" s="54">
        <v>4.626404</v>
      </c>
      <c r="H48" s="7">
        <v>0.89800000000000002</v>
      </c>
      <c r="I48" s="7">
        <v>0.94199999999999995</v>
      </c>
      <c r="J48" s="7">
        <v>0.96199999999999997</v>
      </c>
      <c r="K48" s="6">
        <f t="shared" si="3"/>
        <v>5.0422440000000002</v>
      </c>
      <c r="L48" s="3">
        <f t="shared" si="4"/>
        <v>0.93322527098665287</v>
      </c>
      <c r="M48" s="53">
        <f t="shared" si="5"/>
        <v>4.7055495232808244</v>
      </c>
      <c r="N48" s="2" t="s">
        <v>498</v>
      </c>
      <c r="O48" s="2">
        <v>72</v>
      </c>
      <c r="P48" s="2" t="s">
        <v>448</v>
      </c>
    </row>
    <row r="49" spans="1:16" ht="17.25" x14ac:dyDescent="0.25">
      <c r="A49" s="1" t="s">
        <v>424</v>
      </c>
      <c r="B49" s="2">
        <v>28001400</v>
      </c>
      <c r="C49" s="1" t="s">
        <v>425</v>
      </c>
      <c r="D49" s="55" t="s">
        <v>377</v>
      </c>
      <c r="E49" s="54">
        <v>5.2724549999999999</v>
      </c>
      <c r="F49" s="54" t="s">
        <v>426</v>
      </c>
      <c r="G49" s="54">
        <v>4.5786519999999999</v>
      </c>
      <c r="H49" s="7">
        <v>0.97799999999999998</v>
      </c>
      <c r="I49" s="7">
        <v>0.92500000000000004</v>
      </c>
      <c r="J49" s="7">
        <v>0.95899999999999996</v>
      </c>
      <c r="K49" s="6">
        <f t="shared" si="3"/>
        <v>4.9255534999999995</v>
      </c>
      <c r="L49" s="3">
        <f t="shared" si="4"/>
        <v>0.95349219875096491</v>
      </c>
      <c r="M49" s="53">
        <f t="shared" si="5"/>
        <v>4.6964768367805103</v>
      </c>
      <c r="N49" s="2" t="s">
        <v>476</v>
      </c>
      <c r="O49" s="2">
        <v>85</v>
      </c>
      <c r="P49" s="2" t="s">
        <v>477</v>
      </c>
    </row>
    <row r="50" spans="1:16" ht="17.25" x14ac:dyDescent="0.25">
      <c r="A50" s="1" t="s">
        <v>18</v>
      </c>
      <c r="B50" s="2">
        <v>28018460</v>
      </c>
      <c r="C50" s="1" t="s">
        <v>26</v>
      </c>
      <c r="D50" s="55" t="s">
        <v>73</v>
      </c>
      <c r="E50" s="54">
        <v>5.7215569999999998</v>
      </c>
      <c r="F50" s="54" t="s">
        <v>46</v>
      </c>
      <c r="G50" s="54">
        <v>4.2612360000000002</v>
      </c>
      <c r="H50" s="7">
        <v>0.98099999999999998</v>
      </c>
      <c r="I50" s="7">
        <v>0.92400000000000004</v>
      </c>
      <c r="J50" s="7">
        <v>0.91900000000000004</v>
      </c>
      <c r="K50" s="6">
        <f t="shared" si="3"/>
        <v>4.9913965000000005</v>
      </c>
      <c r="L50" s="3">
        <f t="shared" si="4"/>
        <v>0.94051011557920006</v>
      </c>
      <c r="M50" s="53">
        <f t="shared" si="5"/>
        <v>4.694458899116615</v>
      </c>
      <c r="N50" s="2" t="s">
        <v>508</v>
      </c>
      <c r="O50" s="2">
        <v>32</v>
      </c>
      <c r="P50" s="2" t="s">
        <v>511</v>
      </c>
    </row>
    <row r="51" spans="1:16" ht="17.25" x14ac:dyDescent="0.25">
      <c r="A51" s="1" t="s">
        <v>285</v>
      </c>
      <c r="B51" s="2">
        <v>28013018</v>
      </c>
      <c r="C51" s="1" t="s">
        <v>304</v>
      </c>
      <c r="D51" s="55" t="s">
        <v>305</v>
      </c>
      <c r="E51" s="54">
        <v>5.2604790000000001</v>
      </c>
      <c r="F51" s="54" t="s">
        <v>306</v>
      </c>
      <c r="G51" s="54">
        <v>4.123596</v>
      </c>
      <c r="H51" s="7">
        <v>1</v>
      </c>
      <c r="I51" s="7">
        <v>1</v>
      </c>
      <c r="J51" s="7">
        <v>1</v>
      </c>
      <c r="K51" s="6">
        <f t="shared" si="3"/>
        <v>4.6920374999999996</v>
      </c>
      <c r="L51" s="3">
        <f t="shared" si="4"/>
        <v>1</v>
      </c>
      <c r="M51" s="53">
        <f t="shared" si="5"/>
        <v>4.6920374999999996</v>
      </c>
      <c r="N51" s="2" t="s">
        <v>514</v>
      </c>
      <c r="O51" s="2">
        <v>44</v>
      </c>
      <c r="P51" s="2" t="s">
        <v>515</v>
      </c>
    </row>
    <row r="52" spans="1:16" ht="17.25" x14ac:dyDescent="0.25">
      <c r="A52" s="1" t="s">
        <v>18</v>
      </c>
      <c r="B52" s="2">
        <v>28018575</v>
      </c>
      <c r="C52" s="1" t="s">
        <v>12</v>
      </c>
      <c r="D52" s="55" t="s">
        <v>77</v>
      </c>
      <c r="E52" s="54">
        <v>5.2005990000000004</v>
      </c>
      <c r="F52" s="54" t="s">
        <v>100</v>
      </c>
      <c r="G52" s="54">
        <v>4.1797750000000002</v>
      </c>
      <c r="H52" s="7">
        <v>1</v>
      </c>
      <c r="I52" s="7">
        <v>1</v>
      </c>
      <c r="J52" s="7">
        <v>1</v>
      </c>
      <c r="K52" s="6">
        <f t="shared" si="3"/>
        <v>4.6901869999999999</v>
      </c>
      <c r="L52" s="3">
        <f t="shared" si="4"/>
        <v>1</v>
      </c>
      <c r="M52" s="53">
        <f t="shared" si="5"/>
        <v>4.6901869999999999</v>
      </c>
      <c r="N52" s="2" t="s">
        <v>551</v>
      </c>
      <c r="O52" s="2">
        <v>57</v>
      </c>
      <c r="P52" s="2" t="s">
        <v>552</v>
      </c>
    </row>
    <row r="53" spans="1:16" ht="17.25" x14ac:dyDescent="0.25">
      <c r="A53" s="1" t="s">
        <v>410</v>
      </c>
      <c r="B53" s="2">
        <v>28032640</v>
      </c>
      <c r="C53" s="1" t="s">
        <v>416</v>
      </c>
      <c r="D53" s="55" t="s">
        <v>79</v>
      </c>
      <c r="E53" s="54">
        <v>5.176647</v>
      </c>
      <c r="F53" s="54" t="s">
        <v>417</v>
      </c>
      <c r="G53" s="54">
        <v>4.2528090000000001</v>
      </c>
      <c r="H53" s="7">
        <v>1</v>
      </c>
      <c r="I53" s="7">
        <v>0.97</v>
      </c>
      <c r="J53" s="7">
        <v>1</v>
      </c>
      <c r="K53" s="6">
        <f t="shared" si="3"/>
        <v>4.714728</v>
      </c>
      <c r="L53" s="3">
        <f t="shared" si="4"/>
        <v>0.98979591836734693</v>
      </c>
      <c r="M53" s="53">
        <f t="shared" si="5"/>
        <v>4.6666185306122445</v>
      </c>
      <c r="N53" s="2" t="s">
        <v>518</v>
      </c>
      <c r="O53" s="2">
        <v>54</v>
      </c>
      <c r="P53" s="2" t="s">
        <v>519</v>
      </c>
    </row>
    <row r="54" spans="1:16" ht="17.25" x14ac:dyDescent="0.25">
      <c r="A54" s="1" t="s">
        <v>18</v>
      </c>
      <c r="B54" s="2">
        <v>28018486</v>
      </c>
      <c r="C54" s="1" t="s">
        <v>28</v>
      </c>
      <c r="D54" s="55" t="s">
        <v>75</v>
      </c>
      <c r="E54" s="54">
        <v>5.4491019999999999</v>
      </c>
      <c r="F54" s="54" t="s">
        <v>98</v>
      </c>
      <c r="G54" s="54">
        <v>4.3539329999999996</v>
      </c>
      <c r="H54" s="7">
        <v>0.91400000000000003</v>
      </c>
      <c r="I54" s="7">
        <v>0.95499999999999996</v>
      </c>
      <c r="J54" s="7">
        <v>0.99</v>
      </c>
      <c r="K54" s="6">
        <f t="shared" si="3"/>
        <v>4.9015174999999997</v>
      </c>
      <c r="L54" s="3">
        <f t="shared" si="4"/>
        <v>0.95198404071710263</v>
      </c>
      <c r="M54" s="53">
        <f t="shared" si="5"/>
        <v>4.6661664352955912</v>
      </c>
      <c r="N54" s="2" t="s">
        <v>468</v>
      </c>
      <c r="O54" s="2">
        <v>94</v>
      </c>
      <c r="P54" s="2" t="s">
        <v>469</v>
      </c>
    </row>
    <row r="55" spans="1:16" ht="17.25" x14ac:dyDescent="0.25">
      <c r="A55" s="1" t="s">
        <v>166</v>
      </c>
      <c r="B55" s="2">
        <v>28009487</v>
      </c>
      <c r="C55" s="1" t="s">
        <v>170</v>
      </c>
      <c r="D55" s="55" t="s">
        <v>171</v>
      </c>
      <c r="E55" s="54">
        <v>5.3083830000000001</v>
      </c>
      <c r="F55" s="54" t="s">
        <v>172</v>
      </c>
      <c r="G55" s="54">
        <v>4.0898880000000002</v>
      </c>
      <c r="H55" s="7">
        <v>1</v>
      </c>
      <c r="I55" s="7">
        <v>1</v>
      </c>
      <c r="J55" s="7">
        <v>0.96799999999999997</v>
      </c>
      <c r="K55" s="6">
        <f t="shared" si="3"/>
        <v>4.6991355000000006</v>
      </c>
      <c r="L55" s="3">
        <f t="shared" si="4"/>
        <v>0.98910081743869216</v>
      </c>
      <c r="M55" s="53">
        <f t="shared" si="5"/>
        <v>4.647918764305178</v>
      </c>
      <c r="N55" s="2" t="s">
        <v>490</v>
      </c>
      <c r="O55" s="2">
        <v>41</v>
      </c>
      <c r="P55" s="2" t="s">
        <v>658</v>
      </c>
    </row>
    <row r="56" spans="1:16" ht="17.25" x14ac:dyDescent="0.25">
      <c r="A56" s="1" t="s">
        <v>166</v>
      </c>
      <c r="B56" s="2">
        <v>28009398</v>
      </c>
      <c r="C56" s="1" t="s">
        <v>167</v>
      </c>
      <c r="D56" s="55" t="s">
        <v>168</v>
      </c>
      <c r="E56" s="54">
        <v>5.3652689999999996</v>
      </c>
      <c r="F56" s="54" t="s">
        <v>169</v>
      </c>
      <c r="G56" s="54">
        <v>4.5224719999999996</v>
      </c>
      <c r="H56" s="7">
        <v>0.97799999999999998</v>
      </c>
      <c r="I56" s="7">
        <v>0.96799999999999997</v>
      </c>
      <c r="J56" s="7">
        <v>0.877</v>
      </c>
      <c r="K56" s="6">
        <f t="shared" si="3"/>
        <v>4.9438704999999992</v>
      </c>
      <c r="L56" s="3">
        <f t="shared" si="4"/>
        <v>0.93873103017849913</v>
      </c>
      <c r="M56" s="53">
        <f t="shared" si="5"/>
        <v>4.6409646475340907</v>
      </c>
      <c r="N56" s="2" t="s">
        <v>494</v>
      </c>
      <c r="O56" s="2">
        <v>222</v>
      </c>
      <c r="P56" s="2" t="s">
        <v>495</v>
      </c>
    </row>
    <row r="57" spans="1:16" ht="17.25" x14ac:dyDescent="0.25">
      <c r="A57" s="1" t="s">
        <v>283</v>
      </c>
      <c r="B57" s="2">
        <v>28012631</v>
      </c>
      <c r="C57" s="1" t="s">
        <v>297</v>
      </c>
      <c r="D57" s="55" t="s">
        <v>71</v>
      </c>
      <c r="E57" s="54">
        <v>5.5359280000000002</v>
      </c>
      <c r="F57" s="54" t="s">
        <v>263</v>
      </c>
      <c r="G57" s="54">
        <v>3.870787</v>
      </c>
      <c r="H57" s="7">
        <v>1</v>
      </c>
      <c r="I57" s="7">
        <v>1</v>
      </c>
      <c r="J57" s="7">
        <v>0.95699999999999996</v>
      </c>
      <c r="K57" s="6">
        <f t="shared" si="3"/>
        <v>4.7033575000000001</v>
      </c>
      <c r="L57" s="3">
        <f t="shared" si="4"/>
        <v>0.98524365133836656</v>
      </c>
      <c r="M57" s="53">
        <f t="shared" si="5"/>
        <v>4.6339531168496917</v>
      </c>
      <c r="N57" s="2" t="s">
        <v>541</v>
      </c>
      <c r="O57" s="2">
        <v>17</v>
      </c>
      <c r="P57" s="2" t="s">
        <v>542</v>
      </c>
    </row>
    <row r="58" spans="1:16" ht="17.25" x14ac:dyDescent="0.25">
      <c r="A58" s="1" t="s">
        <v>18</v>
      </c>
      <c r="B58" s="2">
        <v>28018397</v>
      </c>
      <c r="C58" s="1" t="s">
        <v>2</v>
      </c>
      <c r="D58" s="55" t="s">
        <v>69</v>
      </c>
      <c r="E58" s="54">
        <v>5.2874249999999998</v>
      </c>
      <c r="F58" s="54" t="s">
        <v>92</v>
      </c>
      <c r="G58" s="54">
        <v>4.207865</v>
      </c>
      <c r="H58" s="7">
        <v>0.94</v>
      </c>
      <c r="I58" s="7">
        <v>0.98599999999999999</v>
      </c>
      <c r="J58" s="7">
        <v>1</v>
      </c>
      <c r="K58" s="6">
        <f t="shared" si="3"/>
        <v>4.7476450000000003</v>
      </c>
      <c r="L58" s="3">
        <f t="shared" si="4"/>
        <v>0.97464982263288513</v>
      </c>
      <c r="M58" s="53">
        <f t="shared" si="5"/>
        <v>4.6272913571739043</v>
      </c>
      <c r="N58" s="2" t="s">
        <v>506</v>
      </c>
      <c r="O58" s="2">
        <v>39</v>
      </c>
      <c r="P58" s="2" t="s">
        <v>507</v>
      </c>
    </row>
    <row r="59" spans="1:16" ht="17.25" x14ac:dyDescent="0.25">
      <c r="A59" s="1" t="s">
        <v>18</v>
      </c>
      <c r="B59" s="2">
        <v>28018419</v>
      </c>
      <c r="C59" s="1" t="s">
        <v>23</v>
      </c>
      <c r="D59" s="55" t="s">
        <v>70</v>
      </c>
      <c r="E59" s="54">
        <v>5.2754490000000001</v>
      </c>
      <c r="F59" s="54" t="s">
        <v>94</v>
      </c>
      <c r="G59" s="54">
        <v>4.1179779999999999</v>
      </c>
      <c r="H59" s="7">
        <v>1</v>
      </c>
      <c r="I59" s="7">
        <v>0.995</v>
      </c>
      <c r="J59" s="7">
        <v>0.96099999999999997</v>
      </c>
      <c r="K59" s="6">
        <f t="shared" si="3"/>
        <v>4.6967134999999995</v>
      </c>
      <c r="L59" s="3">
        <f t="shared" si="4"/>
        <v>0.98502504124895474</v>
      </c>
      <c r="M59" s="53">
        <f t="shared" si="5"/>
        <v>4.6263804090720217</v>
      </c>
      <c r="N59" s="2" t="s">
        <v>501</v>
      </c>
      <c r="O59" s="2">
        <v>102</v>
      </c>
      <c r="P59" s="2" t="s">
        <v>502</v>
      </c>
    </row>
    <row r="60" spans="1:16" ht="17.25" x14ac:dyDescent="0.25">
      <c r="A60" s="1" t="s">
        <v>355</v>
      </c>
      <c r="B60" s="2">
        <v>28013620</v>
      </c>
      <c r="C60" s="1" t="s">
        <v>358</v>
      </c>
      <c r="D60" s="55" t="s">
        <v>359</v>
      </c>
      <c r="E60" s="54">
        <v>5.080838</v>
      </c>
      <c r="F60" s="54" t="s">
        <v>360</v>
      </c>
      <c r="G60" s="54">
        <v>4.1966289999999997</v>
      </c>
      <c r="H60" s="7">
        <v>1</v>
      </c>
      <c r="I60" s="7">
        <v>1</v>
      </c>
      <c r="J60" s="7">
        <v>0.98799999999999999</v>
      </c>
      <c r="K60" s="6">
        <f t="shared" si="3"/>
        <v>4.6387334999999998</v>
      </c>
      <c r="L60" s="3">
        <f t="shared" si="4"/>
        <v>0.99596774193548387</v>
      </c>
      <c r="M60" s="53">
        <f t="shared" si="5"/>
        <v>4.6200289294354837</v>
      </c>
      <c r="N60" s="2" t="s">
        <v>561</v>
      </c>
      <c r="O60" s="2">
        <v>72</v>
      </c>
      <c r="P60" s="2" t="s">
        <v>562</v>
      </c>
    </row>
    <row r="61" spans="1:16" ht="17.25" x14ac:dyDescent="0.25">
      <c r="A61" s="1" t="s">
        <v>156</v>
      </c>
      <c r="B61" s="2">
        <v>28008677</v>
      </c>
      <c r="C61" s="1" t="s">
        <v>157</v>
      </c>
      <c r="D61" s="55" t="s">
        <v>158</v>
      </c>
      <c r="E61" s="54">
        <v>5.2335330000000004</v>
      </c>
      <c r="F61" s="54" t="s">
        <v>47</v>
      </c>
      <c r="G61" s="54">
        <v>4.2865169999999999</v>
      </c>
      <c r="H61" s="7">
        <v>1</v>
      </c>
      <c r="I61" s="7">
        <v>0.91300000000000003</v>
      </c>
      <c r="J61" s="7">
        <v>0.996</v>
      </c>
      <c r="K61" s="6">
        <f t="shared" si="3"/>
        <v>4.7600250000000006</v>
      </c>
      <c r="L61" s="3">
        <f t="shared" si="4"/>
        <v>0.96795853457415471</v>
      </c>
      <c r="M61" s="53">
        <f t="shared" si="5"/>
        <v>4.6075068235363412</v>
      </c>
      <c r="N61" s="2" t="s">
        <v>648</v>
      </c>
      <c r="O61" s="2">
        <v>197</v>
      </c>
      <c r="P61" s="2" t="s">
        <v>623</v>
      </c>
    </row>
    <row r="62" spans="1:16" ht="17.25" x14ac:dyDescent="0.25">
      <c r="A62" s="1" t="s">
        <v>135</v>
      </c>
      <c r="B62" s="2">
        <v>28040201</v>
      </c>
      <c r="C62" s="1" t="s">
        <v>139</v>
      </c>
      <c r="D62" s="55" t="s">
        <v>140</v>
      </c>
      <c r="E62" s="54">
        <v>5.3772460000000004</v>
      </c>
      <c r="F62" s="54" t="s">
        <v>141</v>
      </c>
      <c r="G62" s="54">
        <v>4.4747190000000003</v>
      </c>
      <c r="H62" s="7">
        <v>0.97299999999999998</v>
      </c>
      <c r="I62" s="7">
        <v>0.93400000000000005</v>
      </c>
      <c r="J62" s="7">
        <v>0.89800000000000002</v>
      </c>
      <c r="K62" s="6">
        <f t="shared" si="3"/>
        <v>4.9259824999999999</v>
      </c>
      <c r="L62" s="3">
        <f t="shared" si="4"/>
        <v>0.93399786210337898</v>
      </c>
      <c r="M62" s="53">
        <f t="shared" si="5"/>
        <v>4.600857123758658</v>
      </c>
      <c r="N62" s="2" t="s">
        <v>499</v>
      </c>
      <c r="O62" s="2">
        <v>128</v>
      </c>
      <c r="P62" s="2" t="s">
        <v>538</v>
      </c>
    </row>
    <row r="63" spans="1:16" ht="17.25" x14ac:dyDescent="0.25">
      <c r="A63" s="1" t="s">
        <v>18</v>
      </c>
      <c r="B63" s="2">
        <v>28018915</v>
      </c>
      <c r="C63" s="1" t="s">
        <v>29</v>
      </c>
      <c r="D63" s="55" t="s">
        <v>81</v>
      </c>
      <c r="E63" s="54">
        <v>5.4640719999999998</v>
      </c>
      <c r="F63" s="54" t="s">
        <v>104</v>
      </c>
      <c r="G63" s="54">
        <v>4.4044939999999997</v>
      </c>
      <c r="H63" s="7">
        <v>0.95699999999999996</v>
      </c>
      <c r="I63" s="7">
        <v>0.92300000000000004</v>
      </c>
      <c r="J63" s="7">
        <v>0.90400000000000003</v>
      </c>
      <c r="K63" s="6">
        <f t="shared" si="3"/>
        <v>4.9342829999999998</v>
      </c>
      <c r="L63" s="3">
        <f t="shared" si="4"/>
        <v>0.92748593771717946</v>
      </c>
      <c r="M63" s="53">
        <f t="shared" si="5"/>
        <v>4.5764780952169373</v>
      </c>
      <c r="N63" s="2" t="s">
        <v>470</v>
      </c>
      <c r="O63" s="2">
        <v>97</v>
      </c>
      <c r="P63" s="2" t="s">
        <v>471</v>
      </c>
    </row>
    <row r="64" spans="1:16" ht="17.25" x14ac:dyDescent="0.25">
      <c r="A64" s="1" t="s">
        <v>18</v>
      </c>
      <c r="B64" s="2">
        <v>28018125</v>
      </c>
      <c r="C64" s="1" t="s">
        <v>7</v>
      </c>
      <c r="D64" s="55" t="s">
        <v>66</v>
      </c>
      <c r="E64" s="54">
        <v>5.5479039999999999</v>
      </c>
      <c r="F64" s="54" t="s">
        <v>89</v>
      </c>
      <c r="G64" s="54">
        <v>4.4157299999999999</v>
      </c>
      <c r="H64" s="7">
        <v>1</v>
      </c>
      <c r="I64" s="7">
        <v>1</v>
      </c>
      <c r="J64" s="7">
        <v>0.77800000000000002</v>
      </c>
      <c r="K64" s="6">
        <f t="shared" si="3"/>
        <v>4.9818169999999995</v>
      </c>
      <c r="L64" s="3">
        <f t="shared" si="4"/>
        <v>0.91314553990610337</v>
      </c>
      <c r="M64" s="53">
        <f t="shared" si="5"/>
        <v>4.5491239741784035</v>
      </c>
      <c r="N64" s="2" t="s">
        <v>608</v>
      </c>
      <c r="O64" s="2">
        <v>118</v>
      </c>
      <c r="P64" s="2" t="s">
        <v>609</v>
      </c>
    </row>
    <row r="65" spans="1:16" ht="17.25" x14ac:dyDescent="0.25">
      <c r="A65" s="1" t="s">
        <v>119</v>
      </c>
      <c r="B65" s="2">
        <v>28025326</v>
      </c>
      <c r="C65" s="1" t="s">
        <v>123</v>
      </c>
      <c r="D65" s="55" t="s">
        <v>124</v>
      </c>
      <c r="E65" s="54">
        <v>5.0868260000000003</v>
      </c>
      <c r="F65" s="54" t="s">
        <v>48</v>
      </c>
      <c r="G65" s="54">
        <v>3.9831460000000001</v>
      </c>
      <c r="H65" s="7">
        <v>1</v>
      </c>
      <c r="I65" s="7">
        <v>1</v>
      </c>
      <c r="J65" s="7">
        <v>1</v>
      </c>
      <c r="K65" s="6">
        <f t="shared" si="3"/>
        <v>4.534986</v>
      </c>
      <c r="L65" s="3">
        <f t="shared" si="4"/>
        <v>1</v>
      </c>
      <c r="M65" s="53">
        <f t="shared" si="5"/>
        <v>4.534986</v>
      </c>
      <c r="N65" s="2" t="s">
        <v>480</v>
      </c>
      <c r="O65" s="2">
        <v>50</v>
      </c>
      <c r="P65" s="2" t="s">
        <v>481</v>
      </c>
    </row>
    <row r="66" spans="1:16" ht="17.25" x14ac:dyDescent="0.25">
      <c r="A66" s="1" t="s">
        <v>290</v>
      </c>
      <c r="B66" s="2">
        <v>28013298</v>
      </c>
      <c r="C66" s="1" t="s">
        <v>327</v>
      </c>
      <c r="D66" s="55" t="s">
        <v>328</v>
      </c>
      <c r="E66" s="54">
        <v>5</v>
      </c>
      <c r="F66" s="54" t="s">
        <v>94</v>
      </c>
      <c r="G66" s="54">
        <v>4.1179779999999999</v>
      </c>
      <c r="H66" s="7">
        <v>0.97499999999999998</v>
      </c>
      <c r="I66" s="7">
        <v>1</v>
      </c>
      <c r="J66" s="7">
        <v>1</v>
      </c>
      <c r="K66" s="6">
        <f t="shared" si="3"/>
        <v>4.5589890000000004</v>
      </c>
      <c r="L66" s="3">
        <f t="shared" si="4"/>
        <v>0.99152542372881358</v>
      </c>
      <c r="M66" s="53">
        <f t="shared" si="5"/>
        <v>4.5203535000000006</v>
      </c>
      <c r="N66" s="2" t="s">
        <v>506</v>
      </c>
      <c r="O66" s="2">
        <v>40</v>
      </c>
      <c r="P66" s="2" t="s">
        <v>479</v>
      </c>
    </row>
    <row r="67" spans="1:16" ht="17.25" x14ac:dyDescent="0.25">
      <c r="A67" s="1" t="s">
        <v>189</v>
      </c>
      <c r="B67" s="2">
        <v>28004060</v>
      </c>
      <c r="C67" s="1" t="s">
        <v>190</v>
      </c>
      <c r="D67" s="55" t="s">
        <v>191</v>
      </c>
      <c r="E67" s="54">
        <v>5.4371260000000001</v>
      </c>
      <c r="F67" s="54" t="s">
        <v>192</v>
      </c>
      <c r="G67" s="54">
        <v>4.2050559999999999</v>
      </c>
      <c r="H67" s="7">
        <v>0.97799999999999998</v>
      </c>
      <c r="I67" s="7">
        <v>0.96299999999999997</v>
      </c>
      <c r="J67" s="7">
        <v>0.86799999999999999</v>
      </c>
      <c r="K67" s="6">
        <f t="shared" si="3"/>
        <v>4.821091</v>
      </c>
      <c r="L67" s="3">
        <f t="shared" si="4"/>
        <v>0.93370965833422803</v>
      </c>
      <c r="M67" s="53">
        <f t="shared" si="5"/>
        <v>4.5014992304082222</v>
      </c>
      <c r="N67" s="2" t="s">
        <v>646</v>
      </c>
      <c r="O67" s="2">
        <v>59</v>
      </c>
      <c r="P67" s="2" t="s">
        <v>647</v>
      </c>
    </row>
    <row r="68" spans="1:16" ht="17.25" x14ac:dyDescent="0.25">
      <c r="A68" s="1" t="s">
        <v>288</v>
      </c>
      <c r="B68" s="2">
        <v>28005759</v>
      </c>
      <c r="C68" s="1" t="s">
        <v>323</v>
      </c>
      <c r="D68" s="55" t="s">
        <v>274</v>
      </c>
      <c r="E68" s="54">
        <v>5.0119759999999998</v>
      </c>
      <c r="F68" s="54" t="s">
        <v>41</v>
      </c>
      <c r="G68" s="54">
        <v>4.1067419999999997</v>
      </c>
      <c r="H68" s="7">
        <v>0.96199999999999997</v>
      </c>
      <c r="I68" s="7">
        <v>1</v>
      </c>
      <c r="J68" s="7">
        <v>1</v>
      </c>
      <c r="K68" s="6">
        <f t="shared" si="3"/>
        <v>4.5593589999999997</v>
      </c>
      <c r="L68" s="3">
        <f t="shared" si="4"/>
        <v>0.98700410396716831</v>
      </c>
      <c r="M68" s="53">
        <f t="shared" si="5"/>
        <v>4.5001060444596446</v>
      </c>
      <c r="N68" s="2" t="s">
        <v>592</v>
      </c>
      <c r="O68" s="2">
        <v>31</v>
      </c>
      <c r="P68" s="2" t="s">
        <v>593</v>
      </c>
    </row>
    <row r="69" spans="1:16" ht="17.25" x14ac:dyDescent="0.25">
      <c r="A69" s="1" t="s">
        <v>193</v>
      </c>
      <c r="B69" s="2">
        <v>28007190</v>
      </c>
      <c r="C69" s="1" t="s">
        <v>194</v>
      </c>
      <c r="D69" s="55" t="s">
        <v>195</v>
      </c>
      <c r="E69" s="54">
        <v>5.4610779999999997</v>
      </c>
      <c r="F69" s="54" t="s">
        <v>196</v>
      </c>
      <c r="G69" s="54">
        <v>4.5365169999999999</v>
      </c>
      <c r="H69" s="7">
        <v>1</v>
      </c>
      <c r="I69" s="7">
        <v>0.995</v>
      </c>
      <c r="J69" s="7">
        <v>0.752</v>
      </c>
      <c r="K69" s="6">
        <f t="shared" si="3"/>
        <v>4.9987975000000002</v>
      </c>
      <c r="L69" s="3">
        <f t="shared" si="4"/>
        <v>0.89960083999935891</v>
      </c>
      <c r="M69" s="53">
        <f t="shared" si="5"/>
        <v>4.4969224299866957</v>
      </c>
      <c r="N69" s="2" t="s">
        <v>651</v>
      </c>
      <c r="O69" s="2">
        <v>143</v>
      </c>
      <c r="P69" s="2" t="s">
        <v>652</v>
      </c>
    </row>
    <row r="70" spans="1:16" ht="17.25" x14ac:dyDescent="0.25">
      <c r="A70" s="1" t="s">
        <v>211</v>
      </c>
      <c r="B70" s="2">
        <v>28004582</v>
      </c>
      <c r="C70" s="1" t="s">
        <v>212</v>
      </c>
      <c r="D70" s="55" t="s">
        <v>210</v>
      </c>
      <c r="E70" s="54">
        <v>4.823353</v>
      </c>
      <c r="F70" s="54" t="s">
        <v>213</v>
      </c>
      <c r="G70" s="54">
        <v>4.1432580000000003</v>
      </c>
      <c r="H70" s="7">
        <v>1</v>
      </c>
      <c r="I70" s="7">
        <v>1</v>
      </c>
      <c r="J70" s="7">
        <v>1</v>
      </c>
      <c r="K70" s="6">
        <f t="shared" si="3"/>
        <v>4.4833055000000002</v>
      </c>
      <c r="L70" s="3">
        <f t="shared" si="4"/>
        <v>1</v>
      </c>
      <c r="M70" s="53">
        <f t="shared" si="5"/>
        <v>4.4833055000000002</v>
      </c>
      <c r="N70" s="2" t="s">
        <v>455</v>
      </c>
      <c r="O70" s="2">
        <v>19</v>
      </c>
      <c r="P70" s="2" t="s">
        <v>567</v>
      </c>
    </row>
    <row r="71" spans="1:16" ht="17.25" x14ac:dyDescent="0.25">
      <c r="A71" s="1" t="s">
        <v>261</v>
      </c>
      <c r="B71" s="2">
        <v>28006046</v>
      </c>
      <c r="C71" s="1" t="s">
        <v>276</v>
      </c>
      <c r="D71" s="55" t="s">
        <v>277</v>
      </c>
      <c r="E71" s="54">
        <v>5.1317370000000002</v>
      </c>
      <c r="F71" s="54" t="s">
        <v>278</v>
      </c>
      <c r="G71" s="54">
        <v>4.2752809999999997</v>
      </c>
      <c r="H71" s="7">
        <v>0.92700000000000005</v>
      </c>
      <c r="I71" s="7">
        <v>0.97699999999999998</v>
      </c>
      <c r="J71" s="7">
        <v>0.95099999999999996</v>
      </c>
      <c r="K71" s="6">
        <f t="shared" si="3"/>
        <v>4.7035090000000004</v>
      </c>
      <c r="L71" s="3">
        <f t="shared" si="4"/>
        <v>0.9512289640304773</v>
      </c>
      <c r="M71" s="53">
        <f t="shared" si="5"/>
        <v>4.474113993378027</v>
      </c>
      <c r="N71" s="2" t="s">
        <v>644</v>
      </c>
      <c r="O71" s="2">
        <v>135</v>
      </c>
      <c r="P71" s="2" t="s">
        <v>645</v>
      </c>
    </row>
    <row r="72" spans="1:16" ht="17.25" x14ac:dyDescent="0.25">
      <c r="A72" s="1" t="s">
        <v>385</v>
      </c>
      <c r="B72" s="2">
        <v>28016637</v>
      </c>
      <c r="C72" s="1" t="s">
        <v>386</v>
      </c>
      <c r="D72" s="55" t="s">
        <v>387</v>
      </c>
      <c r="E72" s="54">
        <v>5.0988020000000001</v>
      </c>
      <c r="F72" s="54" t="s">
        <v>388</v>
      </c>
      <c r="G72" s="54">
        <v>3.8398880000000002</v>
      </c>
      <c r="H72" s="7">
        <v>1</v>
      </c>
      <c r="I72" s="7">
        <v>1</v>
      </c>
      <c r="J72" s="7">
        <v>1</v>
      </c>
      <c r="K72" s="6">
        <f t="shared" si="3"/>
        <v>4.4693450000000006</v>
      </c>
      <c r="L72" s="3">
        <f t="shared" si="4"/>
        <v>1</v>
      </c>
      <c r="M72" s="53">
        <f t="shared" si="5"/>
        <v>4.4693450000000006</v>
      </c>
      <c r="N72" s="2" t="s">
        <v>581</v>
      </c>
      <c r="O72" s="2">
        <v>62</v>
      </c>
      <c r="P72" s="2" t="s">
        <v>582</v>
      </c>
    </row>
    <row r="73" spans="1:16" ht="17.25" x14ac:dyDescent="0.25">
      <c r="A73" s="1" t="s">
        <v>183</v>
      </c>
      <c r="B73" s="2">
        <v>28006739</v>
      </c>
      <c r="C73" s="8" t="s">
        <v>187</v>
      </c>
      <c r="D73" s="55" t="s">
        <v>188</v>
      </c>
      <c r="E73" s="54">
        <v>5.0598799999999997</v>
      </c>
      <c r="F73" s="54" t="s">
        <v>57</v>
      </c>
      <c r="G73" s="54">
        <v>4.0140450000000003</v>
      </c>
      <c r="H73" s="7">
        <v>1</v>
      </c>
      <c r="I73" s="7">
        <v>1</v>
      </c>
      <c r="J73" s="7">
        <v>0.95099999999999996</v>
      </c>
      <c r="K73" s="6">
        <f t="shared" si="3"/>
        <v>4.5369624999999996</v>
      </c>
      <c r="L73" s="3">
        <f t="shared" si="4"/>
        <v>0.98311509303928324</v>
      </c>
      <c r="M73" s="53">
        <f t="shared" si="5"/>
        <v>4.4603563103032391</v>
      </c>
      <c r="N73" s="2" t="s">
        <v>527</v>
      </c>
      <c r="O73" s="2">
        <v>102</v>
      </c>
      <c r="P73" s="2" t="s">
        <v>503</v>
      </c>
    </row>
    <row r="74" spans="1:16" ht="17.25" x14ac:dyDescent="0.25">
      <c r="A74" s="1" t="s">
        <v>18</v>
      </c>
      <c r="B74" s="2">
        <v>28018761</v>
      </c>
      <c r="C74" s="8" t="s">
        <v>4</v>
      </c>
      <c r="D74" s="55" t="s">
        <v>78</v>
      </c>
      <c r="E74" s="54">
        <v>4.9580840000000004</v>
      </c>
      <c r="F74" s="54" t="s">
        <v>101</v>
      </c>
      <c r="G74" s="54">
        <v>3.9550559999999999</v>
      </c>
      <c r="H74" s="7">
        <v>1</v>
      </c>
      <c r="I74" s="7">
        <v>1</v>
      </c>
      <c r="J74" s="7">
        <v>1</v>
      </c>
      <c r="K74" s="6">
        <f t="shared" ref="K74:K105" si="6">AVERAGE(E74,G74)</f>
        <v>4.4565700000000001</v>
      </c>
      <c r="L74" s="3">
        <f t="shared" ref="L74:L105" si="7">COUNT(H74:J74)/SUM(1/H74,1/I74,1/J74)</f>
        <v>1</v>
      </c>
      <c r="M74" s="53">
        <f t="shared" ref="M74:M105" si="8">K74*L74</f>
        <v>4.4565700000000001</v>
      </c>
      <c r="N74" s="2" t="s">
        <v>514</v>
      </c>
      <c r="O74" s="2">
        <v>40</v>
      </c>
      <c r="P74" s="2" t="s">
        <v>621</v>
      </c>
    </row>
    <row r="75" spans="1:16" ht="17.25" x14ac:dyDescent="0.25">
      <c r="A75" s="1" t="s">
        <v>242</v>
      </c>
      <c r="B75" s="2">
        <v>28029569</v>
      </c>
      <c r="C75" s="8" t="s">
        <v>243</v>
      </c>
      <c r="D75" s="55" t="s">
        <v>87</v>
      </c>
      <c r="E75" s="54">
        <v>5.257485</v>
      </c>
      <c r="F75" s="54" t="s">
        <v>213</v>
      </c>
      <c r="G75" s="54">
        <v>4.1432580000000003</v>
      </c>
      <c r="H75" s="7">
        <v>1</v>
      </c>
      <c r="I75" s="7">
        <v>0.99</v>
      </c>
      <c r="J75" s="7">
        <v>0.85399999999999998</v>
      </c>
      <c r="K75" s="6">
        <f t="shared" si="6"/>
        <v>4.7003715000000001</v>
      </c>
      <c r="L75" s="3">
        <f t="shared" si="7"/>
        <v>0.94308151078655189</v>
      </c>
      <c r="M75" s="53">
        <f t="shared" si="8"/>
        <v>4.4328334554780513</v>
      </c>
      <c r="N75" s="2" t="s">
        <v>499</v>
      </c>
      <c r="O75" s="2">
        <v>113</v>
      </c>
      <c r="P75" s="2" t="s">
        <v>617</v>
      </c>
    </row>
    <row r="76" spans="1:16" ht="17.25" x14ac:dyDescent="0.25">
      <c r="A76" s="1" t="s">
        <v>259</v>
      </c>
      <c r="B76" s="2">
        <v>28000951</v>
      </c>
      <c r="C76" s="8" t="s">
        <v>270</v>
      </c>
      <c r="D76" s="55" t="s">
        <v>271</v>
      </c>
      <c r="E76" s="54">
        <v>5.3712569999999999</v>
      </c>
      <c r="F76" s="54" t="s">
        <v>272</v>
      </c>
      <c r="G76" s="54">
        <v>4.289326</v>
      </c>
      <c r="H76" s="7">
        <v>1</v>
      </c>
      <c r="I76" s="7">
        <v>1</v>
      </c>
      <c r="J76" s="7">
        <v>0.78700000000000003</v>
      </c>
      <c r="K76" s="6">
        <f t="shared" si="6"/>
        <v>4.8302914999999995</v>
      </c>
      <c r="L76" s="3">
        <f t="shared" si="7"/>
        <v>0.91724941724941722</v>
      </c>
      <c r="M76" s="53">
        <f t="shared" si="8"/>
        <v>4.4305820635198128</v>
      </c>
      <c r="N76" s="2" t="s">
        <v>508</v>
      </c>
      <c r="O76" s="2">
        <v>42</v>
      </c>
      <c r="P76" s="2" t="s">
        <v>617</v>
      </c>
    </row>
    <row r="77" spans="1:16" ht="17.25" x14ac:dyDescent="0.25">
      <c r="A77" s="1" t="s">
        <v>250</v>
      </c>
      <c r="B77" s="2">
        <v>28014812</v>
      </c>
      <c r="C77" s="8" t="s">
        <v>251</v>
      </c>
      <c r="D77" s="55" t="s">
        <v>252</v>
      </c>
      <c r="E77" s="54">
        <v>4.9101800000000004</v>
      </c>
      <c r="F77" s="54" t="s">
        <v>253</v>
      </c>
      <c r="G77" s="54">
        <v>3.8876400000000002</v>
      </c>
      <c r="H77" s="7">
        <v>1</v>
      </c>
      <c r="I77" s="7">
        <v>1</v>
      </c>
      <c r="J77" s="7">
        <v>1</v>
      </c>
      <c r="K77" s="6">
        <f t="shared" si="6"/>
        <v>4.3989100000000008</v>
      </c>
      <c r="L77" s="3">
        <f t="shared" si="7"/>
        <v>1</v>
      </c>
      <c r="M77" s="53">
        <f t="shared" si="8"/>
        <v>4.3989100000000008</v>
      </c>
      <c r="N77" s="2" t="s">
        <v>490</v>
      </c>
      <c r="O77" s="2">
        <v>63</v>
      </c>
      <c r="P77" s="2" t="s">
        <v>491</v>
      </c>
    </row>
    <row r="78" spans="1:16" ht="17.25" x14ac:dyDescent="0.25">
      <c r="A78" s="1" t="s">
        <v>294</v>
      </c>
      <c r="B78" s="2">
        <v>28013921</v>
      </c>
      <c r="C78" s="8" t="s">
        <v>342</v>
      </c>
      <c r="D78" s="55" t="s">
        <v>312</v>
      </c>
      <c r="E78" s="54">
        <v>4.7155690000000003</v>
      </c>
      <c r="F78" s="54" t="s">
        <v>343</v>
      </c>
      <c r="G78" s="54">
        <v>4.0702249999999998</v>
      </c>
      <c r="H78" s="7">
        <v>1</v>
      </c>
      <c r="I78" s="7">
        <v>1</v>
      </c>
      <c r="J78" s="7">
        <v>1</v>
      </c>
      <c r="K78" s="6">
        <f t="shared" si="6"/>
        <v>4.3928969999999996</v>
      </c>
      <c r="L78" s="3">
        <f t="shared" si="7"/>
        <v>1</v>
      </c>
      <c r="M78" s="53">
        <f t="shared" si="8"/>
        <v>4.3928969999999996</v>
      </c>
      <c r="N78" s="2" t="s">
        <v>563</v>
      </c>
      <c r="O78" s="2">
        <v>39</v>
      </c>
      <c r="P78" s="2" t="s">
        <v>564</v>
      </c>
    </row>
    <row r="79" spans="1:16" ht="17.25" x14ac:dyDescent="0.25">
      <c r="A79" s="1" t="s">
        <v>260</v>
      </c>
      <c r="B79" s="2">
        <v>28001150</v>
      </c>
      <c r="C79" s="8" t="s">
        <v>273</v>
      </c>
      <c r="D79" s="55" t="s">
        <v>274</v>
      </c>
      <c r="E79" s="54">
        <v>5.0119759999999998</v>
      </c>
      <c r="F79" s="54" t="s">
        <v>275</v>
      </c>
      <c r="G79" s="54">
        <v>3.9438200000000001</v>
      </c>
      <c r="H79" s="7">
        <v>0.97799999999999998</v>
      </c>
      <c r="I79" s="7">
        <v>0.98199999999999998</v>
      </c>
      <c r="J79" s="7">
        <v>0.98299999999999998</v>
      </c>
      <c r="K79" s="6">
        <f t="shared" si="6"/>
        <v>4.4778979999999997</v>
      </c>
      <c r="L79" s="3">
        <f t="shared" si="7"/>
        <v>0.9809952367031558</v>
      </c>
      <c r="M79" s="53">
        <f t="shared" si="8"/>
        <v>4.3927966084425876</v>
      </c>
      <c r="N79" s="2" t="s">
        <v>459</v>
      </c>
      <c r="O79" s="2">
        <v>50</v>
      </c>
      <c r="P79" s="2" t="s">
        <v>460</v>
      </c>
    </row>
    <row r="80" spans="1:16" ht="17.25" x14ac:dyDescent="0.25">
      <c r="A80" s="1" t="s">
        <v>142</v>
      </c>
      <c r="B80" s="2">
        <v>28032080</v>
      </c>
      <c r="C80" s="8" t="s">
        <v>143</v>
      </c>
      <c r="D80" s="55" t="s">
        <v>70</v>
      </c>
      <c r="E80" s="54">
        <v>5.2754490000000001</v>
      </c>
      <c r="F80" s="54" t="s">
        <v>41</v>
      </c>
      <c r="G80" s="54">
        <v>4.1067419999999997</v>
      </c>
      <c r="H80" s="7">
        <v>1</v>
      </c>
      <c r="I80" s="7">
        <v>0.995</v>
      </c>
      <c r="J80" s="7">
        <v>0.82799999999999996</v>
      </c>
      <c r="K80" s="6">
        <f t="shared" si="6"/>
        <v>4.6910954999999994</v>
      </c>
      <c r="L80" s="3">
        <f t="shared" si="7"/>
        <v>0.93377813711340985</v>
      </c>
      <c r="M80" s="53">
        <f t="shared" si="8"/>
        <v>4.3804424170110989</v>
      </c>
      <c r="N80" s="2" t="s">
        <v>568</v>
      </c>
      <c r="O80" s="2">
        <v>82</v>
      </c>
      <c r="P80" s="2" t="s">
        <v>552</v>
      </c>
    </row>
    <row r="81" spans="1:16" ht="17.25" x14ac:dyDescent="0.25">
      <c r="A81" s="1" t="s">
        <v>217</v>
      </c>
      <c r="B81" s="2">
        <v>28008421</v>
      </c>
      <c r="C81" s="8" t="s">
        <v>218</v>
      </c>
      <c r="D81" s="55" t="s">
        <v>219</v>
      </c>
      <c r="E81" s="54">
        <v>5.1676650000000004</v>
      </c>
      <c r="F81" s="54" t="s">
        <v>220</v>
      </c>
      <c r="G81" s="54">
        <v>4.042135</v>
      </c>
      <c r="H81" s="7">
        <v>0.98299999999999998</v>
      </c>
      <c r="I81" s="7">
        <v>0.98599999999999999</v>
      </c>
      <c r="J81" s="7">
        <v>0.88700000000000001</v>
      </c>
      <c r="K81" s="6">
        <f t="shared" si="6"/>
        <v>4.6049000000000007</v>
      </c>
      <c r="L81" s="3">
        <f t="shared" si="7"/>
        <v>0.94970113792147337</v>
      </c>
      <c r="M81" s="53">
        <f t="shared" si="8"/>
        <v>4.3732787700145934</v>
      </c>
      <c r="N81" s="2" t="s">
        <v>590</v>
      </c>
      <c r="O81" s="2">
        <v>70</v>
      </c>
      <c r="P81" s="2" t="s">
        <v>591</v>
      </c>
    </row>
    <row r="82" spans="1:16" ht="17.25" x14ac:dyDescent="0.25">
      <c r="A82" s="1" t="s">
        <v>296</v>
      </c>
      <c r="B82" s="2">
        <v>28013980</v>
      </c>
      <c r="C82" s="8" t="s">
        <v>349</v>
      </c>
      <c r="D82" s="55" t="s">
        <v>350</v>
      </c>
      <c r="E82" s="54">
        <v>5.1616770000000001</v>
      </c>
      <c r="F82" s="54" t="s">
        <v>351</v>
      </c>
      <c r="G82" s="54">
        <v>3.730337</v>
      </c>
      <c r="H82" s="7">
        <v>1</v>
      </c>
      <c r="I82" s="7">
        <v>1</v>
      </c>
      <c r="J82" s="7">
        <v>0.92900000000000005</v>
      </c>
      <c r="K82" s="6">
        <f t="shared" si="6"/>
        <v>4.4460069999999998</v>
      </c>
      <c r="L82" s="3">
        <f t="shared" si="7"/>
        <v>0.97515745276417087</v>
      </c>
      <c r="M82" s="53">
        <f t="shared" si="8"/>
        <v>4.335556861091673</v>
      </c>
      <c r="N82" s="2" t="s">
        <v>545</v>
      </c>
      <c r="O82" s="2">
        <v>34</v>
      </c>
      <c r="P82" s="2" t="s">
        <v>618</v>
      </c>
    </row>
    <row r="83" spans="1:16" ht="17.25" x14ac:dyDescent="0.25">
      <c r="A83" s="1" t="s">
        <v>228</v>
      </c>
      <c r="B83" s="2">
        <v>28016165</v>
      </c>
      <c r="C83" s="8" t="s">
        <v>229</v>
      </c>
      <c r="D83" s="55" t="s">
        <v>230</v>
      </c>
      <c r="E83" s="54">
        <v>5.0239520000000004</v>
      </c>
      <c r="F83" s="54" t="s">
        <v>231</v>
      </c>
      <c r="G83" s="54">
        <v>3.6966290000000002</v>
      </c>
      <c r="H83" s="7">
        <v>0.99099999999999999</v>
      </c>
      <c r="I83" s="7">
        <v>1</v>
      </c>
      <c r="J83" s="7">
        <v>0.99199999999999999</v>
      </c>
      <c r="K83" s="6">
        <f t="shared" si="6"/>
        <v>4.3602905000000005</v>
      </c>
      <c r="L83" s="3">
        <f t="shared" si="7"/>
        <v>0.99431706310568335</v>
      </c>
      <c r="M83" s="53">
        <f t="shared" si="8"/>
        <v>4.3355112442476118</v>
      </c>
      <c r="N83" s="2" t="s">
        <v>636</v>
      </c>
      <c r="O83" s="2">
        <v>56</v>
      </c>
      <c r="P83" s="2" t="s">
        <v>637</v>
      </c>
    </row>
    <row r="84" spans="1:16" ht="17.25" x14ac:dyDescent="0.25">
      <c r="A84" s="1" t="s">
        <v>221</v>
      </c>
      <c r="B84" s="2">
        <v>28014146</v>
      </c>
      <c r="C84" s="1" t="s">
        <v>225</v>
      </c>
      <c r="D84" s="55" t="s">
        <v>226</v>
      </c>
      <c r="E84" s="54">
        <v>4.9760479999999996</v>
      </c>
      <c r="F84" s="54" t="s">
        <v>227</v>
      </c>
      <c r="G84" s="54">
        <v>3.707865</v>
      </c>
      <c r="H84" s="7">
        <v>1</v>
      </c>
      <c r="I84" s="7">
        <v>1</v>
      </c>
      <c r="J84" s="7">
        <v>0.99199999999999999</v>
      </c>
      <c r="K84" s="6">
        <f t="shared" si="6"/>
        <v>4.3419565000000002</v>
      </c>
      <c r="L84" s="3">
        <f t="shared" si="7"/>
        <v>0.99731903485254703</v>
      </c>
      <c r="M84" s="53">
        <f t="shared" si="8"/>
        <v>4.3303158659517429</v>
      </c>
      <c r="N84" s="2" t="s">
        <v>496</v>
      </c>
      <c r="O84" s="2">
        <v>67</v>
      </c>
      <c r="P84" s="2" t="s">
        <v>497</v>
      </c>
    </row>
    <row r="85" spans="1:16" ht="17.25" x14ac:dyDescent="0.25">
      <c r="A85" s="1" t="s">
        <v>293</v>
      </c>
      <c r="B85" s="2">
        <v>28013719</v>
      </c>
      <c r="C85" s="1" t="s">
        <v>339</v>
      </c>
      <c r="D85" s="55" t="s">
        <v>340</v>
      </c>
      <c r="E85" s="54">
        <v>5.7185629999999996</v>
      </c>
      <c r="F85" s="54" t="s">
        <v>341</v>
      </c>
      <c r="G85" s="54">
        <v>4.789326</v>
      </c>
      <c r="H85" s="7">
        <v>0.81399999999999995</v>
      </c>
      <c r="I85" s="7">
        <v>0.79100000000000004</v>
      </c>
      <c r="J85" s="7">
        <v>0.87</v>
      </c>
      <c r="K85" s="6">
        <f t="shared" si="6"/>
        <v>5.2539444999999994</v>
      </c>
      <c r="L85" s="3">
        <f t="shared" si="7"/>
        <v>0.82368952624809821</v>
      </c>
      <c r="M85" s="53">
        <f t="shared" si="8"/>
        <v>4.3276190561388006</v>
      </c>
      <c r="N85" s="2" t="s">
        <v>472</v>
      </c>
      <c r="O85" s="2">
        <v>61</v>
      </c>
      <c r="P85" s="2" t="s">
        <v>503</v>
      </c>
    </row>
    <row r="86" spans="1:16" ht="17.25" x14ac:dyDescent="0.25">
      <c r="A86" s="1" t="s">
        <v>410</v>
      </c>
      <c r="B86" s="2">
        <v>28021177</v>
      </c>
      <c r="C86" s="1" t="s">
        <v>412</v>
      </c>
      <c r="D86" s="55" t="s">
        <v>148</v>
      </c>
      <c r="E86" s="54">
        <v>5.4071860000000003</v>
      </c>
      <c r="F86" s="54" t="s">
        <v>39</v>
      </c>
      <c r="G86" s="54">
        <v>4.1151689999999999</v>
      </c>
      <c r="H86" s="7">
        <v>0.87</v>
      </c>
      <c r="I86" s="7">
        <v>0.90600000000000003</v>
      </c>
      <c r="J86" s="7">
        <v>0.95199999999999996</v>
      </c>
      <c r="K86" s="6">
        <f t="shared" si="6"/>
        <v>4.7611775000000005</v>
      </c>
      <c r="L86" s="3">
        <f t="shared" si="7"/>
        <v>0.90810074498622817</v>
      </c>
      <c r="M86" s="53">
        <f t="shared" si="8"/>
        <v>4.323628834761668</v>
      </c>
      <c r="N86" s="2" t="s">
        <v>565</v>
      </c>
      <c r="O86" s="2">
        <v>47</v>
      </c>
      <c r="P86" s="2" t="s">
        <v>566</v>
      </c>
    </row>
    <row r="87" spans="1:16" ht="17.25" x14ac:dyDescent="0.25">
      <c r="A87" s="1" t="s">
        <v>180</v>
      </c>
      <c r="B87" s="2">
        <v>28006542</v>
      </c>
      <c r="C87" s="1" t="s">
        <v>181</v>
      </c>
      <c r="D87" s="55" t="s">
        <v>182</v>
      </c>
      <c r="E87" s="54">
        <v>5.242515</v>
      </c>
      <c r="F87" s="54" t="s">
        <v>102</v>
      </c>
      <c r="G87" s="54">
        <v>4.0589890000000004</v>
      </c>
      <c r="H87" s="7">
        <v>1</v>
      </c>
      <c r="I87" s="7">
        <v>0.995</v>
      </c>
      <c r="J87" s="7">
        <v>0.81599999999999995</v>
      </c>
      <c r="K87" s="6">
        <f t="shared" si="6"/>
        <v>4.6507520000000007</v>
      </c>
      <c r="L87" s="3">
        <f t="shared" si="7"/>
        <v>0.92864441157183597</v>
      </c>
      <c r="M87" s="53">
        <f t="shared" si="8"/>
        <v>4.3188948544065395</v>
      </c>
      <c r="N87" s="2" t="s">
        <v>576</v>
      </c>
      <c r="O87" s="2">
        <v>94</v>
      </c>
      <c r="P87" s="2" t="s">
        <v>571</v>
      </c>
    </row>
    <row r="88" spans="1:16" ht="17.25" x14ac:dyDescent="0.25">
      <c r="A88" s="1" t="s">
        <v>159</v>
      </c>
      <c r="B88" s="2">
        <v>28012542</v>
      </c>
      <c r="C88" s="1" t="s">
        <v>163</v>
      </c>
      <c r="D88" s="55" t="s">
        <v>164</v>
      </c>
      <c r="E88" s="54">
        <v>5.0179640000000001</v>
      </c>
      <c r="F88" s="54" t="s">
        <v>165</v>
      </c>
      <c r="G88" s="54">
        <v>3.9101119999999998</v>
      </c>
      <c r="H88" s="7">
        <v>1</v>
      </c>
      <c r="I88" s="7">
        <v>0.98399999999999999</v>
      </c>
      <c r="J88" s="7">
        <v>0.89800000000000002</v>
      </c>
      <c r="K88" s="6">
        <f t="shared" si="6"/>
        <v>4.4640380000000004</v>
      </c>
      <c r="L88" s="3">
        <f t="shared" si="7"/>
        <v>0.95851364172818365</v>
      </c>
      <c r="M88" s="53">
        <f t="shared" si="8"/>
        <v>4.2788413201929982</v>
      </c>
      <c r="N88" s="2" t="s">
        <v>587</v>
      </c>
      <c r="O88" s="2">
        <v>97</v>
      </c>
      <c r="P88" s="2" t="s">
        <v>452</v>
      </c>
    </row>
    <row r="89" spans="1:16" ht="17.25" x14ac:dyDescent="0.25">
      <c r="A89" s="1" t="s">
        <v>175</v>
      </c>
      <c r="B89" s="2">
        <v>28010450</v>
      </c>
      <c r="C89" s="1" t="s">
        <v>178</v>
      </c>
      <c r="D89" s="55">
        <v>290.7</v>
      </c>
      <c r="E89" s="54">
        <v>5.2005990000000004</v>
      </c>
      <c r="F89" s="54" t="s">
        <v>179</v>
      </c>
      <c r="G89" s="54">
        <v>4.0505620000000002</v>
      </c>
      <c r="H89" s="7">
        <v>1</v>
      </c>
      <c r="I89" s="7">
        <v>1</v>
      </c>
      <c r="J89" s="7">
        <v>0.80100000000000005</v>
      </c>
      <c r="K89" s="6">
        <f t="shared" si="6"/>
        <v>4.6255804999999999</v>
      </c>
      <c r="L89" s="3">
        <f t="shared" si="7"/>
        <v>0.92352036894696388</v>
      </c>
      <c r="M89" s="53">
        <f t="shared" si="8"/>
        <v>4.2718178099538813</v>
      </c>
      <c r="N89" s="2" t="s">
        <v>516</v>
      </c>
      <c r="O89" s="2">
        <v>147</v>
      </c>
      <c r="P89" s="2" t="s">
        <v>517</v>
      </c>
    </row>
    <row r="90" spans="1:16" ht="17.25" x14ac:dyDescent="0.25">
      <c r="A90" s="1" t="s">
        <v>287</v>
      </c>
      <c r="B90" s="2">
        <v>28015479</v>
      </c>
      <c r="C90" s="1" t="s">
        <v>316</v>
      </c>
      <c r="D90" s="55" t="s">
        <v>317</v>
      </c>
      <c r="E90" s="54">
        <v>5.1586829999999999</v>
      </c>
      <c r="F90" s="54" t="s">
        <v>318</v>
      </c>
      <c r="G90" s="54">
        <v>4.126404</v>
      </c>
      <c r="H90" s="7">
        <v>0.97</v>
      </c>
      <c r="I90" s="7">
        <v>0.94699999999999995</v>
      </c>
      <c r="J90" s="7">
        <v>0.85199999999999998</v>
      </c>
      <c r="K90" s="6">
        <f t="shared" si="6"/>
        <v>4.6425435000000004</v>
      </c>
      <c r="L90" s="3">
        <f t="shared" si="7"/>
        <v>0.92007522314973222</v>
      </c>
      <c r="M90" s="53">
        <f t="shared" si="8"/>
        <v>4.2714892467448395</v>
      </c>
      <c r="N90" s="2" t="s">
        <v>550</v>
      </c>
      <c r="O90" s="2">
        <v>18</v>
      </c>
      <c r="P90" s="2" t="s">
        <v>505</v>
      </c>
    </row>
    <row r="91" spans="1:16" ht="17.25" x14ac:dyDescent="0.25">
      <c r="A91" s="1" t="s">
        <v>221</v>
      </c>
      <c r="B91" s="2">
        <v>28014138</v>
      </c>
      <c r="C91" s="1" t="s">
        <v>222</v>
      </c>
      <c r="D91" s="55" t="s">
        <v>223</v>
      </c>
      <c r="E91" s="54">
        <v>4.9371260000000001</v>
      </c>
      <c r="F91" s="54" t="s">
        <v>224</v>
      </c>
      <c r="G91" s="54">
        <v>3.9213480000000001</v>
      </c>
      <c r="H91" s="7">
        <v>0.97899999999999998</v>
      </c>
      <c r="I91" s="7">
        <v>0.93899999999999995</v>
      </c>
      <c r="J91" s="7">
        <v>0.97399999999999998</v>
      </c>
      <c r="K91" s="6">
        <f t="shared" si="6"/>
        <v>4.4292370000000005</v>
      </c>
      <c r="L91" s="3">
        <f t="shared" si="7"/>
        <v>0.9636674156287568</v>
      </c>
      <c r="M91" s="53">
        <f t="shared" si="8"/>
        <v>4.2683113729972684</v>
      </c>
      <c r="N91" s="2" t="s">
        <v>606</v>
      </c>
      <c r="O91" s="2">
        <v>118</v>
      </c>
      <c r="P91" s="2" t="s">
        <v>607</v>
      </c>
    </row>
    <row r="92" spans="1:16" ht="17.25" x14ac:dyDescent="0.25">
      <c r="A92" s="1" t="s">
        <v>214</v>
      </c>
      <c r="B92" s="2">
        <v>28004809</v>
      </c>
      <c r="C92" s="1" t="s">
        <v>215</v>
      </c>
      <c r="D92" s="55" t="s">
        <v>64</v>
      </c>
      <c r="E92" s="54">
        <v>5.1167660000000001</v>
      </c>
      <c r="F92" s="54" t="s">
        <v>101</v>
      </c>
      <c r="G92" s="54">
        <v>3.9550559999999999</v>
      </c>
      <c r="H92" s="7">
        <v>0.96199999999999997</v>
      </c>
      <c r="I92" s="7">
        <v>1</v>
      </c>
      <c r="J92" s="7">
        <v>0.86799999999999999</v>
      </c>
      <c r="K92" s="6">
        <f t="shared" si="6"/>
        <v>4.5359110000000005</v>
      </c>
      <c r="L92" s="3">
        <f t="shared" si="7"/>
        <v>0.93997484442870138</v>
      </c>
      <c r="M92" s="53">
        <f t="shared" si="8"/>
        <v>4.2636422365674358</v>
      </c>
      <c r="N92" s="2" t="s">
        <v>478</v>
      </c>
      <c r="O92" s="2">
        <v>50</v>
      </c>
      <c r="P92" s="2" t="s">
        <v>479</v>
      </c>
    </row>
    <row r="93" spans="1:16" ht="17.25" x14ac:dyDescent="0.25">
      <c r="A93" s="1" t="s">
        <v>18</v>
      </c>
      <c r="B93" s="2">
        <v>28018818</v>
      </c>
      <c r="C93" s="1" t="s">
        <v>10</v>
      </c>
      <c r="D93" s="55" t="s">
        <v>79</v>
      </c>
      <c r="E93" s="54">
        <v>5.176647</v>
      </c>
      <c r="F93" s="54" t="s">
        <v>102</v>
      </c>
      <c r="G93" s="54">
        <v>4.0589890000000004</v>
      </c>
      <c r="H93" s="7">
        <v>1</v>
      </c>
      <c r="I93" s="7">
        <v>1</v>
      </c>
      <c r="J93" s="7">
        <v>0.79300000000000004</v>
      </c>
      <c r="K93" s="6">
        <f t="shared" si="6"/>
        <v>4.6178179999999998</v>
      </c>
      <c r="L93" s="3">
        <f t="shared" si="7"/>
        <v>0.91995359628770301</v>
      </c>
      <c r="M93" s="53">
        <f t="shared" si="8"/>
        <v>4.2481782761020881</v>
      </c>
      <c r="N93" s="2" t="s">
        <v>632</v>
      </c>
      <c r="O93" s="2">
        <v>60</v>
      </c>
      <c r="P93" s="2" t="s">
        <v>497</v>
      </c>
    </row>
    <row r="94" spans="1:16" ht="17.25" x14ac:dyDescent="0.25">
      <c r="A94" s="1" t="s">
        <v>257</v>
      </c>
      <c r="B94" s="2">
        <v>28005201</v>
      </c>
      <c r="C94" s="1" t="s">
        <v>262</v>
      </c>
      <c r="D94" s="55" t="s">
        <v>107</v>
      </c>
      <c r="E94" s="54">
        <v>4.7604790000000001</v>
      </c>
      <c r="F94" s="54" t="s">
        <v>263</v>
      </c>
      <c r="G94" s="54">
        <v>3.870787</v>
      </c>
      <c r="H94" s="7">
        <v>1</v>
      </c>
      <c r="I94" s="7">
        <v>1</v>
      </c>
      <c r="J94" s="7">
        <v>0.95199999999999996</v>
      </c>
      <c r="K94" s="6">
        <f t="shared" si="6"/>
        <v>4.3156330000000001</v>
      </c>
      <c r="L94" s="3">
        <f t="shared" si="7"/>
        <v>0.98347107438016534</v>
      </c>
      <c r="M94" s="53">
        <f t="shared" si="8"/>
        <v>4.2443002231404963</v>
      </c>
      <c r="N94" s="2" t="s">
        <v>628</v>
      </c>
      <c r="O94" s="2">
        <v>43</v>
      </c>
      <c r="P94" s="2" t="s">
        <v>629</v>
      </c>
    </row>
    <row r="95" spans="1:16" ht="17.25" x14ac:dyDescent="0.25">
      <c r="A95" s="1" t="s">
        <v>294</v>
      </c>
      <c r="B95" s="2">
        <v>28013972</v>
      </c>
      <c r="C95" s="1" t="s">
        <v>344</v>
      </c>
      <c r="D95" s="55" t="s">
        <v>345</v>
      </c>
      <c r="E95" s="54">
        <v>4.790419</v>
      </c>
      <c r="F95" s="54" t="s">
        <v>346</v>
      </c>
      <c r="G95" s="54">
        <v>3.7640449999999999</v>
      </c>
      <c r="H95" s="7">
        <v>1</v>
      </c>
      <c r="I95" s="7">
        <v>1</v>
      </c>
      <c r="J95" s="7">
        <v>0.97499999999999998</v>
      </c>
      <c r="K95" s="6">
        <f t="shared" si="6"/>
        <v>4.2772319999999997</v>
      </c>
      <c r="L95" s="3">
        <f t="shared" si="7"/>
        <v>0.99152542372881358</v>
      </c>
      <c r="M95" s="53">
        <f t="shared" si="8"/>
        <v>4.2409842711864405</v>
      </c>
      <c r="N95" s="2" t="s">
        <v>602</v>
      </c>
      <c r="O95" s="2">
        <v>30</v>
      </c>
      <c r="P95" s="2" t="s">
        <v>481</v>
      </c>
    </row>
    <row r="96" spans="1:16" ht="17.25" x14ac:dyDescent="0.25">
      <c r="A96" s="1" t="s">
        <v>238</v>
      </c>
      <c r="B96" s="2">
        <v>28016300</v>
      </c>
      <c r="C96" s="1" t="s">
        <v>239</v>
      </c>
      <c r="D96" s="55" t="s">
        <v>240</v>
      </c>
      <c r="E96" s="54">
        <v>4.8742510000000001</v>
      </c>
      <c r="F96" s="54" t="s">
        <v>241</v>
      </c>
      <c r="G96" s="54">
        <v>3.9691010000000002</v>
      </c>
      <c r="H96" s="7">
        <v>0.93600000000000005</v>
      </c>
      <c r="I96" s="7">
        <v>0.97499999999999998</v>
      </c>
      <c r="J96" s="7">
        <v>0.96599999999999997</v>
      </c>
      <c r="K96" s="6">
        <f t="shared" si="6"/>
        <v>4.4216759999999997</v>
      </c>
      <c r="L96" s="3">
        <f t="shared" si="7"/>
        <v>0.95870726948850615</v>
      </c>
      <c r="M96" s="53">
        <f t="shared" si="8"/>
        <v>4.2390929245228595</v>
      </c>
      <c r="N96" s="2" t="s">
        <v>518</v>
      </c>
      <c r="O96" s="2">
        <v>70</v>
      </c>
      <c r="P96" s="2" t="s">
        <v>547</v>
      </c>
    </row>
    <row r="97" spans="1:16" ht="17.25" x14ac:dyDescent="0.25">
      <c r="A97" s="1" t="s">
        <v>175</v>
      </c>
      <c r="B97" s="2">
        <v>28010132</v>
      </c>
      <c r="C97" s="1" t="s">
        <v>176</v>
      </c>
      <c r="D97" s="55" t="s">
        <v>177</v>
      </c>
      <c r="E97" s="54">
        <v>5.065868</v>
      </c>
      <c r="F97" s="54" t="s">
        <v>43</v>
      </c>
      <c r="G97" s="54">
        <v>4.1095509999999997</v>
      </c>
      <c r="H97" s="7">
        <v>1</v>
      </c>
      <c r="I97" s="7">
        <v>1</v>
      </c>
      <c r="J97" s="7">
        <v>0.80100000000000005</v>
      </c>
      <c r="K97" s="6">
        <f t="shared" si="6"/>
        <v>4.5877094999999999</v>
      </c>
      <c r="L97" s="3">
        <f t="shared" si="7"/>
        <v>0.92352036894696388</v>
      </c>
      <c r="M97" s="53">
        <f t="shared" si="8"/>
        <v>4.2368431700614915</v>
      </c>
      <c r="N97" s="2" t="s">
        <v>553</v>
      </c>
      <c r="O97" s="2">
        <v>299</v>
      </c>
      <c r="P97" s="2" t="s">
        <v>554</v>
      </c>
    </row>
    <row r="98" spans="1:16" ht="17.25" x14ac:dyDescent="0.25">
      <c r="A98" s="1" t="s">
        <v>375</v>
      </c>
      <c r="B98" s="2">
        <v>28020308</v>
      </c>
      <c r="C98" s="1" t="s">
        <v>376</v>
      </c>
      <c r="D98" s="55" t="s">
        <v>377</v>
      </c>
      <c r="E98" s="54">
        <v>5.2724549999999999</v>
      </c>
      <c r="F98" s="54" t="s">
        <v>378</v>
      </c>
      <c r="G98" s="54">
        <v>4.379213</v>
      </c>
      <c r="H98" s="7">
        <v>0.94499999999999995</v>
      </c>
      <c r="I98" s="7">
        <v>0.95499999999999996</v>
      </c>
      <c r="J98" s="7">
        <v>0.75900000000000001</v>
      </c>
      <c r="K98" s="6">
        <f t="shared" si="6"/>
        <v>4.8258340000000004</v>
      </c>
      <c r="L98" s="3">
        <f t="shared" si="7"/>
        <v>0.8764639966731711</v>
      </c>
      <c r="M98" s="53">
        <f t="shared" si="8"/>
        <v>4.2296697549212761</v>
      </c>
      <c r="N98" s="2" t="s">
        <v>583</v>
      </c>
      <c r="O98" s="2">
        <v>97</v>
      </c>
      <c r="P98" s="2" t="s">
        <v>578</v>
      </c>
    </row>
    <row r="99" spans="1:16" ht="17.25" x14ac:dyDescent="0.25">
      <c r="A99" s="1" t="s">
        <v>203</v>
      </c>
      <c r="B99" s="2">
        <v>28008227</v>
      </c>
      <c r="C99" s="1" t="s">
        <v>204</v>
      </c>
      <c r="D99" s="55" t="s">
        <v>205</v>
      </c>
      <c r="E99" s="54">
        <v>5.7455090000000002</v>
      </c>
      <c r="F99" s="54" t="s">
        <v>206</v>
      </c>
      <c r="G99" s="54">
        <v>4.7191010000000002</v>
      </c>
      <c r="H99" s="7">
        <v>0.85799999999999998</v>
      </c>
      <c r="I99" s="7">
        <v>0.74199999999999999</v>
      </c>
      <c r="J99" s="7">
        <v>0.83299999999999996</v>
      </c>
      <c r="K99" s="6">
        <f t="shared" si="6"/>
        <v>5.2323050000000002</v>
      </c>
      <c r="L99" s="3">
        <f t="shared" si="7"/>
        <v>0.80782181497647043</v>
      </c>
      <c r="M99" s="53">
        <f t="shared" si="8"/>
        <v>4.2267701216104614</v>
      </c>
      <c r="N99" s="2" t="s">
        <v>619</v>
      </c>
      <c r="O99" s="2">
        <v>50</v>
      </c>
      <c r="P99" s="2" t="s">
        <v>620</v>
      </c>
    </row>
    <row r="100" spans="1:16" ht="17.25" x14ac:dyDescent="0.25">
      <c r="A100" s="1" t="s">
        <v>379</v>
      </c>
      <c r="B100" s="2">
        <v>28028317</v>
      </c>
      <c r="C100" s="1" t="s">
        <v>383</v>
      </c>
      <c r="D100" s="55" t="s">
        <v>384</v>
      </c>
      <c r="E100" s="54">
        <v>4.8772460000000004</v>
      </c>
      <c r="F100" s="54" t="s">
        <v>53</v>
      </c>
      <c r="G100" s="54">
        <v>3.5730339999999998</v>
      </c>
      <c r="H100" s="7">
        <v>1</v>
      </c>
      <c r="I100" s="7">
        <v>1</v>
      </c>
      <c r="J100" s="7">
        <v>0.996</v>
      </c>
      <c r="K100" s="6">
        <f t="shared" si="6"/>
        <v>4.2251399999999997</v>
      </c>
      <c r="L100" s="3">
        <f t="shared" si="7"/>
        <v>0.99866310160427807</v>
      </c>
      <c r="M100" s="53">
        <f t="shared" si="8"/>
        <v>4.219491417112299</v>
      </c>
      <c r="N100" s="2" t="s">
        <v>604</v>
      </c>
      <c r="O100" s="2">
        <v>145</v>
      </c>
      <c r="P100" s="2" t="s">
        <v>605</v>
      </c>
    </row>
    <row r="101" spans="1:16" ht="17.25" x14ac:dyDescent="0.25">
      <c r="A101" s="1" t="s">
        <v>125</v>
      </c>
      <c r="B101" s="2">
        <v>28022645</v>
      </c>
      <c r="C101" s="1" t="s">
        <v>126</v>
      </c>
      <c r="D101" s="55" t="s">
        <v>127</v>
      </c>
      <c r="E101" s="54">
        <v>5.0269459999999997</v>
      </c>
      <c r="F101" s="54" t="s">
        <v>128</v>
      </c>
      <c r="G101" s="54">
        <v>4.2303369999999996</v>
      </c>
      <c r="H101" s="56">
        <v>1</v>
      </c>
      <c r="I101" s="57">
        <v>0.997</v>
      </c>
      <c r="J101" s="57">
        <v>0.76900000000000002</v>
      </c>
      <c r="K101" s="6">
        <f t="shared" si="6"/>
        <v>4.6286414999999996</v>
      </c>
      <c r="L101" s="3">
        <f t="shared" si="7"/>
        <v>0.90815546929691049</v>
      </c>
      <c r="M101" s="53">
        <f t="shared" si="8"/>
        <v>4.2035260936396552</v>
      </c>
      <c r="N101" s="2" t="s">
        <v>626</v>
      </c>
      <c r="O101" s="2">
        <v>258</v>
      </c>
      <c r="P101" s="2" t="s">
        <v>627</v>
      </c>
    </row>
    <row r="102" spans="1:16" ht="17.25" x14ac:dyDescent="0.25">
      <c r="A102" s="1" t="s">
        <v>18</v>
      </c>
      <c r="B102" s="2">
        <v>28017854</v>
      </c>
      <c r="C102" s="1" t="s">
        <v>19</v>
      </c>
      <c r="D102" s="55" t="s">
        <v>64</v>
      </c>
      <c r="E102" s="54">
        <v>5.1167660000000001</v>
      </c>
      <c r="F102" s="54" t="s">
        <v>60</v>
      </c>
      <c r="G102" s="54">
        <v>4.1882020000000004</v>
      </c>
      <c r="H102" s="7">
        <v>1</v>
      </c>
      <c r="I102" s="7">
        <v>0.88800000000000001</v>
      </c>
      <c r="J102" s="7">
        <v>0.83199999999999996</v>
      </c>
      <c r="K102" s="6">
        <f t="shared" si="6"/>
        <v>4.6524840000000003</v>
      </c>
      <c r="L102" s="3">
        <f t="shared" si="7"/>
        <v>0.90142898045238029</v>
      </c>
      <c r="M102" s="53">
        <f t="shared" si="8"/>
        <v>4.1938839086910127</v>
      </c>
      <c r="N102" s="2" t="s">
        <v>524</v>
      </c>
      <c r="O102" s="2">
        <v>56</v>
      </c>
      <c r="P102" s="2" t="s">
        <v>525</v>
      </c>
    </row>
    <row r="103" spans="1:16" ht="17.25" x14ac:dyDescent="0.25">
      <c r="A103" s="1" t="s">
        <v>284</v>
      </c>
      <c r="B103" s="2">
        <v>28012720</v>
      </c>
      <c r="C103" s="1" t="s">
        <v>298</v>
      </c>
      <c r="D103" s="55" t="s">
        <v>299</v>
      </c>
      <c r="E103" s="54">
        <v>4.742515</v>
      </c>
      <c r="F103" s="54" t="s">
        <v>300</v>
      </c>
      <c r="G103" s="54">
        <v>3.5842700000000001</v>
      </c>
      <c r="H103" s="7">
        <v>1</v>
      </c>
      <c r="I103" s="7">
        <v>1</v>
      </c>
      <c r="J103" s="7">
        <v>1</v>
      </c>
      <c r="K103" s="6">
        <f t="shared" si="6"/>
        <v>4.1633925000000005</v>
      </c>
      <c r="L103" s="3">
        <f t="shared" si="7"/>
        <v>1</v>
      </c>
      <c r="M103" s="53">
        <f t="shared" si="8"/>
        <v>4.1633925000000005</v>
      </c>
      <c r="N103" s="2" t="s">
        <v>449</v>
      </c>
      <c r="O103" s="2">
        <v>34</v>
      </c>
      <c r="P103" s="2" t="s">
        <v>532</v>
      </c>
    </row>
    <row r="104" spans="1:16" ht="17.25" x14ac:dyDescent="0.25">
      <c r="A104" s="1" t="s">
        <v>18</v>
      </c>
      <c r="B104" s="2">
        <v>28032578</v>
      </c>
      <c r="C104" s="1" t="s">
        <v>15</v>
      </c>
      <c r="D104" s="55" t="s">
        <v>75</v>
      </c>
      <c r="E104" s="54">
        <v>5.4491019999999999</v>
      </c>
      <c r="F104" s="54" t="s">
        <v>108</v>
      </c>
      <c r="G104" s="54">
        <v>4.331461</v>
      </c>
      <c r="H104" s="7">
        <v>0.95599999999999996</v>
      </c>
      <c r="I104" s="7">
        <v>0.97499999999999998</v>
      </c>
      <c r="J104" s="7">
        <v>0.68</v>
      </c>
      <c r="K104" s="6">
        <f t="shared" si="6"/>
        <v>4.8902815000000004</v>
      </c>
      <c r="L104" s="3">
        <f t="shared" si="7"/>
        <v>0.84691828717519302</v>
      </c>
      <c r="M104" s="53">
        <f t="shared" si="8"/>
        <v>4.1416688317845338</v>
      </c>
      <c r="N104" s="2" t="s">
        <v>455</v>
      </c>
      <c r="O104" s="2">
        <v>13</v>
      </c>
      <c r="P104" s="2" t="s">
        <v>467</v>
      </c>
    </row>
    <row r="105" spans="1:16" ht="17.25" x14ac:dyDescent="0.25">
      <c r="A105" s="1" t="s">
        <v>119</v>
      </c>
      <c r="B105" s="2">
        <v>28025180</v>
      </c>
      <c r="C105" s="1" t="s">
        <v>120</v>
      </c>
      <c r="D105" s="55" t="s">
        <v>121</v>
      </c>
      <c r="E105" s="54">
        <v>4.6197600000000003</v>
      </c>
      <c r="F105" s="54" t="s">
        <v>122</v>
      </c>
      <c r="G105" s="54">
        <v>3.6573030000000002</v>
      </c>
      <c r="H105" s="7">
        <v>1</v>
      </c>
      <c r="I105" s="7">
        <v>1</v>
      </c>
      <c r="J105" s="7">
        <v>1</v>
      </c>
      <c r="K105" s="6">
        <f t="shared" si="6"/>
        <v>4.1385315</v>
      </c>
      <c r="L105" s="3">
        <f t="shared" si="7"/>
        <v>1</v>
      </c>
      <c r="M105" s="53">
        <f t="shared" si="8"/>
        <v>4.1385315</v>
      </c>
      <c r="N105" s="2" t="s">
        <v>577</v>
      </c>
      <c r="O105" s="2">
        <v>88</v>
      </c>
      <c r="P105" s="2" t="s">
        <v>578</v>
      </c>
    </row>
    <row r="106" spans="1:16" ht="17.25" x14ac:dyDescent="0.25">
      <c r="A106" s="1" t="s">
        <v>200</v>
      </c>
      <c r="B106" s="2">
        <v>28007867</v>
      </c>
      <c r="C106" s="1" t="s">
        <v>201</v>
      </c>
      <c r="D106" s="55" t="s">
        <v>202</v>
      </c>
      <c r="E106" s="54">
        <v>5.0628739999999999</v>
      </c>
      <c r="F106" s="54">
        <v>257.3</v>
      </c>
      <c r="G106" s="54">
        <v>4.1095509999999997</v>
      </c>
      <c r="H106" s="7">
        <v>0.94599999999999995</v>
      </c>
      <c r="I106" s="7">
        <v>0.91200000000000003</v>
      </c>
      <c r="J106" s="7">
        <v>0.83899999999999997</v>
      </c>
      <c r="K106" s="6">
        <f t="shared" ref="K106:K137" si="9">AVERAGE(E106,G106)</f>
        <v>4.5862125000000002</v>
      </c>
      <c r="L106" s="3">
        <f t="shared" ref="L106:L137" si="10">COUNT(H106:J106)/SUM(1/H106,1/I106,1/J106)</f>
        <v>0.89673531124283234</v>
      </c>
      <c r="M106" s="53">
        <f t="shared" ref="M106:M137" si="11">K106*L106</f>
        <v>4.1126186936132685</v>
      </c>
      <c r="N106" s="2" t="s">
        <v>551</v>
      </c>
      <c r="O106" s="2">
        <v>57</v>
      </c>
      <c r="P106" s="2" t="s">
        <v>552</v>
      </c>
    </row>
    <row r="107" spans="1:16" ht="17.25" x14ac:dyDescent="0.25">
      <c r="A107" s="1" t="s">
        <v>287</v>
      </c>
      <c r="B107" s="2">
        <v>28015355</v>
      </c>
      <c r="C107" s="1" t="s">
        <v>311</v>
      </c>
      <c r="D107" s="55" t="s">
        <v>312</v>
      </c>
      <c r="E107" s="54">
        <v>4.7155690000000003</v>
      </c>
      <c r="F107" s="54" t="s">
        <v>42</v>
      </c>
      <c r="G107" s="54">
        <v>3.6544940000000001</v>
      </c>
      <c r="H107" s="7">
        <v>0.98</v>
      </c>
      <c r="I107" s="7">
        <v>1</v>
      </c>
      <c r="J107" s="7">
        <v>0.96599999999999997</v>
      </c>
      <c r="K107" s="6">
        <f t="shared" si="9"/>
        <v>4.1850315</v>
      </c>
      <c r="L107" s="3">
        <f t="shared" si="10"/>
        <v>0.98180234246442755</v>
      </c>
      <c r="M107" s="53">
        <f t="shared" si="11"/>
        <v>4.1088737299874172</v>
      </c>
      <c r="N107" s="2" t="s">
        <v>508</v>
      </c>
      <c r="O107" s="2">
        <v>36</v>
      </c>
      <c r="P107" s="2" t="s">
        <v>509</v>
      </c>
    </row>
    <row r="108" spans="1:16" ht="17.25" x14ac:dyDescent="0.25">
      <c r="A108" s="1" t="s">
        <v>289</v>
      </c>
      <c r="B108" s="2">
        <v>28005848</v>
      </c>
      <c r="C108" s="1" t="s">
        <v>324</v>
      </c>
      <c r="D108" s="55" t="s">
        <v>325</v>
      </c>
      <c r="E108" s="54">
        <v>4.9221560000000002</v>
      </c>
      <c r="F108" s="54" t="s">
        <v>326</v>
      </c>
      <c r="G108" s="54">
        <v>4.0224719999999996</v>
      </c>
      <c r="H108" s="7">
        <v>0.99399999999999999</v>
      </c>
      <c r="I108" s="7">
        <v>0.89400000000000002</v>
      </c>
      <c r="J108" s="7">
        <v>0.874</v>
      </c>
      <c r="K108" s="6">
        <f t="shared" si="9"/>
        <v>4.4723139999999999</v>
      </c>
      <c r="L108" s="3">
        <f t="shared" si="10"/>
        <v>0.91777663320660408</v>
      </c>
      <c r="M108" s="53">
        <f t="shared" si="11"/>
        <v>4.1045852855627603</v>
      </c>
      <c r="N108" s="2" t="s">
        <v>559</v>
      </c>
      <c r="O108" s="2">
        <v>93</v>
      </c>
      <c r="P108" s="2" t="s">
        <v>560</v>
      </c>
    </row>
    <row r="109" spans="1:16" ht="17.25" x14ac:dyDescent="0.25">
      <c r="A109" s="1" t="s">
        <v>235</v>
      </c>
      <c r="B109" s="2">
        <v>28014693</v>
      </c>
      <c r="C109" s="1" t="s">
        <v>236</v>
      </c>
      <c r="D109" s="55" t="s">
        <v>115</v>
      </c>
      <c r="E109" s="54">
        <v>4.8353289999999998</v>
      </c>
      <c r="F109" s="54" t="s">
        <v>237</v>
      </c>
      <c r="G109" s="54">
        <v>3.6179779999999999</v>
      </c>
      <c r="H109" s="7">
        <v>1</v>
      </c>
      <c r="I109" s="7">
        <v>1</v>
      </c>
      <c r="J109" s="7">
        <v>0.90400000000000003</v>
      </c>
      <c r="K109" s="6">
        <f t="shared" si="9"/>
        <v>4.2266534999999994</v>
      </c>
      <c r="L109" s="3">
        <f t="shared" si="10"/>
        <v>0.96581196581196571</v>
      </c>
      <c r="M109" s="53">
        <f t="shared" si="11"/>
        <v>4.0821525256410247</v>
      </c>
      <c r="N109" s="2" t="s">
        <v>486</v>
      </c>
      <c r="O109" s="2">
        <v>61</v>
      </c>
      <c r="P109" s="2" t="s">
        <v>492</v>
      </c>
    </row>
    <row r="110" spans="1:16" ht="17.25" x14ac:dyDescent="0.25">
      <c r="A110" s="1" t="s">
        <v>132</v>
      </c>
      <c r="B110" s="2">
        <v>28023277</v>
      </c>
      <c r="C110" s="1" t="s">
        <v>133</v>
      </c>
      <c r="D110" s="55" t="s">
        <v>134</v>
      </c>
      <c r="E110" s="54">
        <v>4.8712569999999999</v>
      </c>
      <c r="F110" s="54" t="s">
        <v>50</v>
      </c>
      <c r="G110" s="54">
        <v>3.8258429999999999</v>
      </c>
      <c r="H110" s="7">
        <v>0.92</v>
      </c>
      <c r="I110" s="7">
        <v>0.9</v>
      </c>
      <c r="J110" s="7">
        <v>0.98799999999999999</v>
      </c>
      <c r="K110" s="6">
        <f t="shared" si="9"/>
        <v>4.3485499999999995</v>
      </c>
      <c r="L110" s="3">
        <f t="shared" si="10"/>
        <v>0.93451731806135196</v>
      </c>
      <c r="M110" s="53">
        <f t="shared" si="11"/>
        <v>4.0637952834556916</v>
      </c>
      <c r="N110" s="2" t="s">
        <v>584</v>
      </c>
      <c r="O110" s="2">
        <v>48</v>
      </c>
      <c r="P110" s="2" t="s">
        <v>585</v>
      </c>
    </row>
    <row r="111" spans="1:16" ht="17.25" x14ac:dyDescent="0.25">
      <c r="A111" s="1" t="s">
        <v>361</v>
      </c>
      <c r="B111" s="2">
        <v>28026543</v>
      </c>
      <c r="C111" s="1" t="s">
        <v>367</v>
      </c>
      <c r="D111" s="55" t="s">
        <v>368</v>
      </c>
      <c r="E111" s="54">
        <v>4.6796410000000002</v>
      </c>
      <c r="F111" s="54" t="s">
        <v>369</v>
      </c>
      <c r="G111" s="54">
        <v>3.7865169999999999</v>
      </c>
      <c r="H111" s="7">
        <v>1</v>
      </c>
      <c r="I111" s="7">
        <v>0.91300000000000003</v>
      </c>
      <c r="J111" s="7">
        <v>0.97</v>
      </c>
      <c r="K111" s="6">
        <f t="shared" si="9"/>
        <v>4.233079</v>
      </c>
      <c r="L111" s="3">
        <f t="shared" si="10"/>
        <v>0.95962594948367597</v>
      </c>
      <c r="M111" s="53">
        <f t="shared" si="11"/>
        <v>4.0621724546144096</v>
      </c>
      <c r="N111" s="2" t="s">
        <v>548</v>
      </c>
      <c r="O111" s="2">
        <v>24</v>
      </c>
      <c r="P111" s="2" t="s">
        <v>549</v>
      </c>
    </row>
    <row r="112" spans="1:16" ht="17.25" x14ac:dyDescent="0.25">
      <c r="A112" s="1" t="s">
        <v>355</v>
      </c>
      <c r="B112" s="2">
        <v>28013514</v>
      </c>
      <c r="C112" s="1" t="s">
        <v>356</v>
      </c>
      <c r="D112" s="55" t="s">
        <v>357</v>
      </c>
      <c r="E112" s="54">
        <v>4.6736529999999998</v>
      </c>
      <c r="F112" s="54" t="s">
        <v>51</v>
      </c>
      <c r="G112" s="54">
        <v>3.4494379999999998</v>
      </c>
      <c r="H112" s="7">
        <v>1</v>
      </c>
      <c r="I112" s="7">
        <v>1</v>
      </c>
      <c r="J112" s="7">
        <v>1</v>
      </c>
      <c r="K112" s="6">
        <f t="shared" si="9"/>
        <v>4.0615454999999994</v>
      </c>
      <c r="L112" s="3">
        <f t="shared" si="10"/>
        <v>1</v>
      </c>
      <c r="M112" s="53">
        <f t="shared" si="11"/>
        <v>4.0615454999999994</v>
      </c>
      <c r="N112" s="2" t="s">
        <v>534</v>
      </c>
      <c r="O112" s="2">
        <v>16</v>
      </c>
      <c r="P112" s="2" t="s">
        <v>623</v>
      </c>
    </row>
    <row r="113" spans="1:16" ht="17.25" x14ac:dyDescent="0.25">
      <c r="A113" s="1" t="s">
        <v>244</v>
      </c>
      <c r="B113" s="2">
        <v>28015983</v>
      </c>
      <c r="C113" s="1" t="s">
        <v>245</v>
      </c>
      <c r="D113" s="55" t="s">
        <v>246</v>
      </c>
      <c r="E113" s="54">
        <v>4.9311379999999998</v>
      </c>
      <c r="F113" s="54" t="s">
        <v>247</v>
      </c>
      <c r="G113" s="54">
        <v>3.941011</v>
      </c>
      <c r="H113" s="7">
        <v>0.94599999999999995</v>
      </c>
      <c r="I113" s="7">
        <v>0.876</v>
      </c>
      <c r="J113" s="7">
        <v>0.91800000000000004</v>
      </c>
      <c r="K113" s="6">
        <f t="shared" si="9"/>
        <v>4.4360745000000001</v>
      </c>
      <c r="L113" s="3">
        <f t="shared" si="10"/>
        <v>0.91241997495694216</v>
      </c>
      <c r="M113" s="53">
        <f t="shared" si="11"/>
        <v>4.0475629841971301</v>
      </c>
      <c r="N113" s="2" t="s">
        <v>615</v>
      </c>
      <c r="O113" s="2">
        <v>49</v>
      </c>
      <c r="P113" s="2" t="s">
        <v>616</v>
      </c>
    </row>
    <row r="114" spans="1:16" ht="17.25" x14ac:dyDescent="0.25">
      <c r="A114" s="1" t="s">
        <v>391</v>
      </c>
      <c r="B114" s="2">
        <v>28020456</v>
      </c>
      <c r="C114" s="1" t="s">
        <v>395</v>
      </c>
      <c r="D114" s="55" t="s">
        <v>277</v>
      </c>
      <c r="E114" s="54">
        <v>5.1317370000000002</v>
      </c>
      <c r="F114" s="54" t="s">
        <v>40</v>
      </c>
      <c r="G114" s="54">
        <v>3.9044940000000001</v>
      </c>
      <c r="H114" s="7">
        <v>0.97699999999999998</v>
      </c>
      <c r="I114" s="7">
        <v>0.90200000000000002</v>
      </c>
      <c r="J114" s="7">
        <v>0.82099999999999995</v>
      </c>
      <c r="K114" s="6">
        <f t="shared" si="9"/>
        <v>4.5181155000000004</v>
      </c>
      <c r="L114" s="3">
        <f t="shared" si="10"/>
        <v>0.895464730788605</v>
      </c>
      <c r="M114" s="53">
        <f t="shared" si="11"/>
        <v>4.0458130798793235</v>
      </c>
      <c r="N114" s="2" t="s">
        <v>642</v>
      </c>
      <c r="O114" s="2">
        <v>90</v>
      </c>
      <c r="P114" s="2" t="s">
        <v>643</v>
      </c>
    </row>
    <row r="115" spans="1:16" ht="17.25" x14ac:dyDescent="0.25">
      <c r="A115" s="1" t="s">
        <v>352</v>
      </c>
      <c r="B115" s="2">
        <v>28000897</v>
      </c>
      <c r="C115" s="1" t="s">
        <v>353</v>
      </c>
      <c r="D115" s="55" t="s">
        <v>354</v>
      </c>
      <c r="E115" s="54">
        <v>5.2035929999999997</v>
      </c>
      <c r="F115" s="54" t="s">
        <v>102</v>
      </c>
      <c r="G115" s="54">
        <v>4.0589890000000004</v>
      </c>
      <c r="H115" s="7">
        <v>0.91700000000000004</v>
      </c>
      <c r="I115" s="7">
        <v>0.95699999999999996</v>
      </c>
      <c r="J115" s="7">
        <v>0.76900000000000002</v>
      </c>
      <c r="K115" s="6">
        <f t="shared" si="9"/>
        <v>4.631291</v>
      </c>
      <c r="L115" s="3">
        <f t="shared" si="10"/>
        <v>0.87315026167962306</v>
      </c>
      <c r="M115" s="53">
        <f t="shared" si="11"/>
        <v>4.0438129485644829</v>
      </c>
      <c r="N115" s="2" t="s">
        <v>631</v>
      </c>
      <c r="O115" s="2">
        <v>36</v>
      </c>
      <c r="P115" s="2" t="s">
        <v>505</v>
      </c>
    </row>
    <row r="116" spans="1:16" ht="17.25" x14ac:dyDescent="0.25">
      <c r="A116" s="1" t="s">
        <v>418</v>
      </c>
      <c r="B116" s="2">
        <v>28027434</v>
      </c>
      <c r="C116" s="1" t="s">
        <v>422</v>
      </c>
      <c r="D116" s="55" t="s">
        <v>177</v>
      </c>
      <c r="E116" s="54">
        <v>5.065868</v>
      </c>
      <c r="F116" s="54" t="s">
        <v>423</v>
      </c>
      <c r="G116" s="54">
        <v>4.0842700000000001</v>
      </c>
      <c r="H116" s="7">
        <v>0.96</v>
      </c>
      <c r="I116" s="7">
        <v>0.83199999999999996</v>
      </c>
      <c r="J116" s="7">
        <v>0.86899999999999999</v>
      </c>
      <c r="K116" s="6">
        <f t="shared" si="9"/>
        <v>4.5750690000000001</v>
      </c>
      <c r="L116" s="3">
        <f t="shared" si="10"/>
        <v>0.88382483972617631</v>
      </c>
      <c r="M116" s="53">
        <f t="shared" si="11"/>
        <v>4.0435596256611976</v>
      </c>
      <c r="N116" s="2" t="s">
        <v>572</v>
      </c>
      <c r="O116" s="2">
        <v>139</v>
      </c>
      <c r="P116" s="2" t="s">
        <v>573</v>
      </c>
    </row>
    <row r="117" spans="1:16" ht="17.25" x14ac:dyDescent="0.25">
      <c r="A117" s="1" t="s">
        <v>290</v>
      </c>
      <c r="B117" s="2">
        <v>28013310</v>
      </c>
      <c r="C117" s="1" t="s">
        <v>329</v>
      </c>
      <c r="D117" s="55" t="s">
        <v>330</v>
      </c>
      <c r="E117" s="54">
        <v>4.5988020000000001</v>
      </c>
      <c r="F117" s="54" t="s">
        <v>331</v>
      </c>
      <c r="G117" s="54">
        <v>3.7780900000000002</v>
      </c>
      <c r="H117" s="7">
        <v>0.96799999999999997</v>
      </c>
      <c r="I117" s="7">
        <v>0.97</v>
      </c>
      <c r="J117" s="7">
        <v>0.95699999999999996</v>
      </c>
      <c r="K117" s="6">
        <f t="shared" si="9"/>
        <v>4.1884459999999999</v>
      </c>
      <c r="L117" s="3">
        <f t="shared" si="10"/>
        <v>0.96496601907341917</v>
      </c>
      <c r="M117" s="53">
        <f t="shared" si="11"/>
        <v>4.0417080627239859</v>
      </c>
      <c r="N117" s="2" t="s">
        <v>539</v>
      </c>
      <c r="O117" s="2">
        <v>18</v>
      </c>
      <c r="P117" s="2" t="s">
        <v>540</v>
      </c>
    </row>
    <row r="118" spans="1:16" ht="17.25" x14ac:dyDescent="0.25">
      <c r="A118" s="1" t="s">
        <v>293</v>
      </c>
      <c r="B118" s="2">
        <v>28013700</v>
      </c>
      <c r="C118" s="1" t="s">
        <v>337</v>
      </c>
      <c r="D118" s="55" t="s">
        <v>96</v>
      </c>
      <c r="E118" s="54">
        <v>4.9011979999999999</v>
      </c>
      <c r="F118" s="54" t="s">
        <v>338</v>
      </c>
      <c r="G118" s="54">
        <v>3.8960669999999999</v>
      </c>
      <c r="H118" s="7">
        <v>0.97299999999999998</v>
      </c>
      <c r="I118" s="7">
        <v>0.84899999999999998</v>
      </c>
      <c r="J118" s="7">
        <v>0.93500000000000005</v>
      </c>
      <c r="K118" s="6">
        <f t="shared" si="9"/>
        <v>4.3986324999999997</v>
      </c>
      <c r="L118" s="3">
        <f t="shared" si="10"/>
        <v>0.91599578320611541</v>
      </c>
      <c r="M118" s="53">
        <f t="shared" si="11"/>
        <v>4.029128821873373</v>
      </c>
      <c r="N118" s="2" t="s">
        <v>568</v>
      </c>
      <c r="O118" s="2">
        <v>78</v>
      </c>
      <c r="P118" s="2" t="s">
        <v>569</v>
      </c>
    </row>
    <row r="119" spans="1:16" ht="17.25" x14ac:dyDescent="0.25">
      <c r="A119" s="1" t="s">
        <v>18</v>
      </c>
      <c r="B119" s="2">
        <v>28019180</v>
      </c>
      <c r="C119" s="1" t="s">
        <v>9</v>
      </c>
      <c r="D119" s="55" t="s">
        <v>84</v>
      </c>
      <c r="E119" s="54">
        <v>4.6706589999999997</v>
      </c>
      <c r="F119" s="54" t="s">
        <v>61</v>
      </c>
      <c r="G119" s="54">
        <v>3.3005620000000002</v>
      </c>
      <c r="H119" s="7">
        <v>1</v>
      </c>
      <c r="I119" s="7">
        <v>1</v>
      </c>
      <c r="J119" s="7">
        <v>1</v>
      </c>
      <c r="K119" s="6">
        <f t="shared" si="9"/>
        <v>3.9856104999999999</v>
      </c>
      <c r="L119" s="3">
        <f t="shared" si="10"/>
        <v>1</v>
      </c>
      <c r="M119" s="53">
        <f t="shared" si="11"/>
        <v>3.9856104999999999</v>
      </c>
      <c r="N119" s="2" t="s">
        <v>530</v>
      </c>
      <c r="O119" s="2">
        <v>57</v>
      </c>
      <c r="P119" s="2" t="s">
        <v>634</v>
      </c>
    </row>
    <row r="120" spans="1:16" ht="17.25" x14ac:dyDescent="0.25">
      <c r="A120" s="1" t="s">
        <v>361</v>
      </c>
      <c r="B120" s="2">
        <v>28003055</v>
      </c>
      <c r="C120" s="1" t="s">
        <v>365</v>
      </c>
      <c r="D120" s="55" t="s">
        <v>291</v>
      </c>
      <c r="E120" s="54">
        <v>4.5568860000000004</v>
      </c>
      <c r="F120" s="54" t="s">
        <v>366</v>
      </c>
      <c r="G120" s="54">
        <v>3.3848310000000001</v>
      </c>
      <c r="H120" s="7">
        <v>1</v>
      </c>
      <c r="I120" s="7">
        <v>1</v>
      </c>
      <c r="J120" s="7">
        <v>1</v>
      </c>
      <c r="K120" s="6">
        <f t="shared" si="9"/>
        <v>3.9708585000000003</v>
      </c>
      <c r="L120" s="3">
        <f t="shared" si="10"/>
        <v>1</v>
      </c>
      <c r="M120" s="53">
        <f t="shared" si="11"/>
        <v>3.9708585000000003</v>
      </c>
      <c r="N120" s="2" t="s">
        <v>555</v>
      </c>
      <c r="O120" s="2">
        <v>22</v>
      </c>
      <c r="P120" s="2" t="s">
        <v>657</v>
      </c>
    </row>
    <row r="121" spans="1:16" ht="17.25" x14ac:dyDescent="0.25">
      <c r="A121" s="1" t="s">
        <v>116</v>
      </c>
      <c r="B121" s="2">
        <v>28024524</v>
      </c>
      <c r="C121" s="1" t="s">
        <v>117</v>
      </c>
      <c r="D121" s="55" t="s">
        <v>118</v>
      </c>
      <c r="E121" s="54">
        <v>4.9820359999999999</v>
      </c>
      <c r="F121" s="54" t="s">
        <v>58</v>
      </c>
      <c r="G121" s="54">
        <v>4.2162920000000002</v>
      </c>
      <c r="H121" s="57">
        <v>0.95799999999999996</v>
      </c>
      <c r="I121" s="57">
        <v>0.81200000000000006</v>
      </c>
      <c r="J121" s="58">
        <v>0.83</v>
      </c>
      <c r="K121" s="6">
        <f t="shared" si="9"/>
        <v>4.599164</v>
      </c>
      <c r="L121" s="3">
        <f t="shared" si="10"/>
        <v>0.86202246910986935</v>
      </c>
      <c r="M121" s="53">
        <f t="shared" si="11"/>
        <v>3.964582707121223</v>
      </c>
      <c r="N121" s="2" t="s">
        <v>530</v>
      </c>
      <c r="O121" s="2">
        <v>63</v>
      </c>
      <c r="P121" s="2" t="s">
        <v>531</v>
      </c>
    </row>
    <row r="122" spans="1:16" ht="17.25" x14ac:dyDescent="0.25">
      <c r="A122" s="1" t="s">
        <v>286</v>
      </c>
      <c r="B122" s="2">
        <v>28013093</v>
      </c>
      <c r="C122" s="1" t="s">
        <v>307</v>
      </c>
      <c r="D122" s="55" t="s">
        <v>59</v>
      </c>
      <c r="E122" s="54">
        <v>4.4940119999999997</v>
      </c>
      <c r="F122" s="54" t="s">
        <v>308</v>
      </c>
      <c r="G122" s="54">
        <v>3.4943819999999999</v>
      </c>
      <c r="H122" s="7">
        <v>1</v>
      </c>
      <c r="I122" s="7">
        <v>0.97799999999999998</v>
      </c>
      <c r="J122" s="7">
        <v>1</v>
      </c>
      <c r="K122" s="6">
        <f t="shared" si="9"/>
        <v>3.9941969999999998</v>
      </c>
      <c r="L122" s="3">
        <f t="shared" si="10"/>
        <v>0.99255751014884974</v>
      </c>
      <c r="M122" s="53">
        <f t="shared" si="11"/>
        <v>3.9644702293640051</v>
      </c>
      <c r="N122" s="2" t="s">
        <v>504</v>
      </c>
      <c r="O122" s="2">
        <v>33</v>
      </c>
      <c r="P122" s="2" t="s">
        <v>586</v>
      </c>
    </row>
    <row r="123" spans="1:16" ht="17.25" x14ac:dyDescent="0.25">
      <c r="A123" s="1" t="s">
        <v>18</v>
      </c>
      <c r="B123" s="2">
        <v>28033477</v>
      </c>
      <c r="C123" s="1" t="s">
        <v>8</v>
      </c>
      <c r="D123" s="55" t="s">
        <v>64</v>
      </c>
      <c r="E123" s="54">
        <v>5.1167660000000001</v>
      </c>
      <c r="F123" s="54" t="s">
        <v>44</v>
      </c>
      <c r="G123" s="54">
        <v>3.9522469999999998</v>
      </c>
      <c r="H123" s="7">
        <v>0.97499999999999998</v>
      </c>
      <c r="I123" s="7">
        <v>0.752</v>
      </c>
      <c r="J123" s="7">
        <v>0.91200000000000003</v>
      </c>
      <c r="K123" s="6">
        <f t="shared" si="9"/>
        <v>4.5345065</v>
      </c>
      <c r="L123" s="3">
        <f t="shared" si="10"/>
        <v>0.86908168358010318</v>
      </c>
      <c r="M123" s="53">
        <f t="shared" si="11"/>
        <v>3.9408565432249212</v>
      </c>
      <c r="N123" s="2" t="s">
        <v>662</v>
      </c>
      <c r="O123" s="2">
        <v>119</v>
      </c>
      <c r="P123" s="2" t="s">
        <v>663</v>
      </c>
    </row>
    <row r="124" spans="1:16" ht="17.25" x14ac:dyDescent="0.25">
      <c r="A124" s="1" t="s">
        <v>361</v>
      </c>
      <c r="B124" s="2">
        <v>28003047</v>
      </c>
      <c r="C124" s="1" t="s">
        <v>362</v>
      </c>
      <c r="D124" s="55" t="s">
        <v>363</v>
      </c>
      <c r="E124" s="54">
        <v>4.5179640000000001</v>
      </c>
      <c r="F124" s="54" t="s">
        <v>364</v>
      </c>
      <c r="G124" s="54">
        <v>3.4353929999999999</v>
      </c>
      <c r="H124" s="7">
        <v>0.98799999999999999</v>
      </c>
      <c r="I124" s="7">
        <v>1</v>
      </c>
      <c r="J124" s="7">
        <v>0.98299999999999998</v>
      </c>
      <c r="K124" s="6">
        <f t="shared" si="9"/>
        <v>3.9766785000000002</v>
      </c>
      <c r="L124" s="3">
        <f t="shared" si="10"/>
        <v>0.99028211504028951</v>
      </c>
      <c r="M124" s="53">
        <f t="shared" si="11"/>
        <v>3.9380335958152464</v>
      </c>
      <c r="N124" s="2" t="s">
        <v>508</v>
      </c>
      <c r="O124" s="2">
        <v>45</v>
      </c>
      <c r="P124" s="2" t="s">
        <v>635</v>
      </c>
    </row>
    <row r="125" spans="1:16" ht="17.25" x14ac:dyDescent="0.25">
      <c r="A125" s="1" t="s">
        <v>391</v>
      </c>
      <c r="B125" s="2">
        <v>28020421</v>
      </c>
      <c r="C125" s="1" t="s">
        <v>392</v>
      </c>
      <c r="D125" s="55" t="s">
        <v>138</v>
      </c>
      <c r="E125" s="54">
        <v>4.8323349999999996</v>
      </c>
      <c r="F125" s="54" t="s">
        <v>49</v>
      </c>
      <c r="G125" s="54">
        <v>3.7219099999999998</v>
      </c>
      <c r="H125" s="7">
        <v>0.99</v>
      </c>
      <c r="I125" s="7">
        <v>0.99</v>
      </c>
      <c r="J125" s="7">
        <v>0.80500000000000005</v>
      </c>
      <c r="K125" s="6">
        <f t="shared" si="9"/>
        <v>4.2771224999999999</v>
      </c>
      <c r="L125" s="3">
        <f t="shared" si="10"/>
        <v>0.91955769230769224</v>
      </c>
      <c r="M125" s="53">
        <f t="shared" si="11"/>
        <v>3.9330608958173072</v>
      </c>
      <c r="N125" s="2" t="s">
        <v>650</v>
      </c>
      <c r="O125" s="2">
        <v>49</v>
      </c>
      <c r="P125" s="2" t="s">
        <v>585</v>
      </c>
    </row>
    <row r="126" spans="1:16" ht="17.25" x14ac:dyDescent="0.25">
      <c r="A126" s="1" t="s">
        <v>391</v>
      </c>
      <c r="B126" s="2">
        <v>28020502</v>
      </c>
      <c r="C126" s="1" t="s">
        <v>399</v>
      </c>
      <c r="D126" s="55" t="s">
        <v>400</v>
      </c>
      <c r="E126" s="54">
        <v>5.2155690000000003</v>
      </c>
      <c r="F126" s="54" t="s">
        <v>401</v>
      </c>
      <c r="G126" s="54">
        <v>4.1629209999999999</v>
      </c>
      <c r="H126" s="7">
        <v>0.95</v>
      </c>
      <c r="I126" s="7">
        <v>0.66700000000000004</v>
      </c>
      <c r="J126" s="7">
        <v>0.97099999999999997</v>
      </c>
      <c r="K126" s="6">
        <f t="shared" si="9"/>
        <v>4.6892449999999997</v>
      </c>
      <c r="L126" s="3">
        <f t="shared" si="10"/>
        <v>0.83757984659833196</v>
      </c>
      <c r="M126" s="53">
        <f t="shared" si="11"/>
        <v>3.927617107761995</v>
      </c>
      <c r="N126" s="2" t="s">
        <v>597</v>
      </c>
      <c r="O126" s="2">
        <v>30</v>
      </c>
      <c r="P126" s="2" t="s">
        <v>479</v>
      </c>
    </row>
    <row r="127" spans="1:16" ht="17.25" x14ac:dyDescent="0.25">
      <c r="A127" s="1" t="s">
        <v>431</v>
      </c>
      <c r="B127" s="2">
        <v>28032730</v>
      </c>
      <c r="C127" s="1" t="s">
        <v>434</v>
      </c>
      <c r="D127" s="55" t="s">
        <v>128</v>
      </c>
      <c r="E127" s="54">
        <v>4.3293410000000003</v>
      </c>
      <c r="F127" s="54" t="s">
        <v>435</v>
      </c>
      <c r="G127" s="54">
        <v>3.6432579999999999</v>
      </c>
      <c r="H127" s="7">
        <v>1</v>
      </c>
      <c r="I127" s="7">
        <v>0.95299999999999996</v>
      </c>
      <c r="J127" s="7">
        <v>1</v>
      </c>
      <c r="K127" s="6">
        <f t="shared" si="9"/>
        <v>3.9862995000000003</v>
      </c>
      <c r="L127" s="3">
        <f t="shared" si="10"/>
        <v>0.98382656572608396</v>
      </c>
      <c r="M127" s="53">
        <f t="shared" si="11"/>
        <v>3.921827347040606</v>
      </c>
      <c r="N127" s="2" t="s">
        <v>459</v>
      </c>
      <c r="O127" s="2">
        <v>41</v>
      </c>
      <c r="P127" s="2" t="s">
        <v>526</v>
      </c>
    </row>
    <row r="128" spans="1:16" ht="17.25" x14ac:dyDescent="0.25">
      <c r="A128" s="1" t="s">
        <v>410</v>
      </c>
      <c r="B128" s="2">
        <v>28021045</v>
      </c>
      <c r="C128" s="1" t="s">
        <v>411</v>
      </c>
      <c r="D128" s="55" t="s">
        <v>226</v>
      </c>
      <c r="E128" s="54">
        <v>4.9760479999999996</v>
      </c>
      <c r="F128" s="54" t="s">
        <v>54</v>
      </c>
      <c r="G128" s="54">
        <v>3.710674</v>
      </c>
      <c r="H128" s="7">
        <v>0.95599999999999996</v>
      </c>
      <c r="I128" s="7">
        <v>0.78400000000000003</v>
      </c>
      <c r="J128" s="7">
        <v>0.96399999999999997</v>
      </c>
      <c r="K128" s="6">
        <f t="shared" si="9"/>
        <v>4.3433609999999998</v>
      </c>
      <c r="L128" s="3">
        <f t="shared" si="10"/>
        <v>0.89315493904891252</v>
      </c>
      <c r="M128" s="53">
        <f t="shared" si="11"/>
        <v>3.8792943292224238</v>
      </c>
      <c r="N128" s="2" t="s">
        <v>574</v>
      </c>
      <c r="O128" s="2">
        <v>114</v>
      </c>
      <c r="P128" s="2" t="s">
        <v>575</v>
      </c>
    </row>
    <row r="129" spans="1:16" ht="17.25" x14ac:dyDescent="0.25">
      <c r="A129" s="1" t="s">
        <v>385</v>
      </c>
      <c r="B129" s="2">
        <v>28029275</v>
      </c>
      <c r="C129" s="1" t="s">
        <v>389</v>
      </c>
      <c r="D129" s="55" t="s">
        <v>390</v>
      </c>
      <c r="E129" s="54">
        <v>4.3443110000000003</v>
      </c>
      <c r="F129" s="54" t="s">
        <v>52</v>
      </c>
      <c r="G129" s="54">
        <v>3.5365169999999999</v>
      </c>
      <c r="H129" s="7">
        <v>1</v>
      </c>
      <c r="I129" s="7">
        <v>1</v>
      </c>
      <c r="J129" s="7">
        <v>0.95099999999999996</v>
      </c>
      <c r="K129" s="6">
        <f t="shared" si="9"/>
        <v>3.9404140000000001</v>
      </c>
      <c r="L129" s="3">
        <f t="shared" si="10"/>
        <v>0.98311509303928324</v>
      </c>
      <c r="M129" s="53">
        <f t="shared" si="11"/>
        <v>3.8738804762232943</v>
      </c>
      <c r="N129" s="2" t="s">
        <v>595</v>
      </c>
      <c r="O129" s="2">
        <v>55</v>
      </c>
      <c r="P129" s="2" t="s">
        <v>596</v>
      </c>
    </row>
    <row r="130" spans="1:16" ht="17.25" x14ac:dyDescent="0.25">
      <c r="A130" s="1" t="s">
        <v>295</v>
      </c>
      <c r="B130" s="2">
        <v>28016106</v>
      </c>
      <c r="C130" s="1" t="s">
        <v>347</v>
      </c>
      <c r="D130" s="55" t="s">
        <v>47</v>
      </c>
      <c r="E130" s="54">
        <v>4.3892220000000002</v>
      </c>
      <c r="F130" s="54" t="s">
        <v>348</v>
      </c>
      <c r="G130" s="54">
        <v>3.4325839999999999</v>
      </c>
      <c r="H130" s="7">
        <v>0.95199999999999996</v>
      </c>
      <c r="I130" s="7">
        <v>1</v>
      </c>
      <c r="J130" s="7">
        <v>1</v>
      </c>
      <c r="K130" s="6">
        <f t="shared" si="9"/>
        <v>3.9109030000000002</v>
      </c>
      <c r="L130" s="3">
        <f t="shared" si="10"/>
        <v>0.98347107438016534</v>
      </c>
      <c r="M130" s="53">
        <f t="shared" si="11"/>
        <v>3.8462599752066122</v>
      </c>
      <c r="N130" s="2" t="s">
        <v>528</v>
      </c>
      <c r="O130" s="2">
        <v>35</v>
      </c>
      <c r="P130" s="2" t="s">
        <v>612</v>
      </c>
    </row>
    <row r="131" spans="1:16" ht="17.25" x14ac:dyDescent="0.25">
      <c r="A131" s="9" t="s">
        <v>418</v>
      </c>
      <c r="B131" s="2">
        <v>28000013</v>
      </c>
      <c r="C131" s="1" t="s">
        <v>419</v>
      </c>
      <c r="D131" s="55" t="s">
        <v>420</v>
      </c>
      <c r="E131" s="54">
        <v>5.3742510000000001</v>
      </c>
      <c r="F131" s="54" t="s">
        <v>421</v>
      </c>
      <c r="G131" s="54">
        <v>4.0337079999999998</v>
      </c>
      <c r="H131" s="7">
        <v>0.86699999999999999</v>
      </c>
      <c r="I131" s="7">
        <v>0.86699999999999999</v>
      </c>
      <c r="J131" s="7">
        <v>0.72699999999999998</v>
      </c>
      <c r="K131" s="6">
        <f t="shared" si="9"/>
        <v>4.7039795</v>
      </c>
      <c r="L131" s="3">
        <f t="shared" si="10"/>
        <v>0.81470357604480825</v>
      </c>
      <c r="M131" s="53">
        <f t="shared" si="11"/>
        <v>3.8323489202914689</v>
      </c>
      <c r="N131" s="2" t="s">
        <v>488</v>
      </c>
      <c r="O131" s="2">
        <v>72</v>
      </c>
      <c r="P131" s="2" t="s">
        <v>489</v>
      </c>
    </row>
    <row r="132" spans="1:16" ht="17.25" x14ac:dyDescent="0.25">
      <c r="A132" s="1" t="s">
        <v>18</v>
      </c>
      <c r="B132" s="2">
        <v>28018389</v>
      </c>
      <c r="C132" s="1" t="s">
        <v>21</v>
      </c>
      <c r="D132" s="55" t="s">
        <v>68</v>
      </c>
      <c r="E132" s="54">
        <v>4.9071860000000003</v>
      </c>
      <c r="F132" s="54" t="s">
        <v>91</v>
      </c>
      <c r="G132" s="54">
        <v>3.8679779999999999</v>
      </c>
      <c r="H132" s="7">
        <v>1</v>
      </c>
      <c r="I132" s="7">
        <v>0.92100000000000004</v>
      </c>
      <c r="J132" s="7">
        <v>0.73799999999999999</v>
      </c>
      <c r="K132" s="6">
        <f t="shared" si="9"/>
        <v>4.3875820000000001</v>
      </c>
      <c r="L132" s="3">
        <f t="shared" si="10"/>
        <v>0.87189282241657529</v>
      </c>
      <c r="M132" s="53">
        <f t="shared" si="11"/>
        <v>3.8255012535641622</v>
      </c>
      <c r="N132" s="2" t="s">
        <v>474</v>
      </c>
      <c r="O132" s="2">
        <v>194</v>
      </c>
      <c r="P132" s="2" t="s">
        <v>475</v>
      </c>
    </row>
    <row r="133" spans="1:16" ht="17.25" x14ac:dyDescent="0.25">
      <c r="A133" s="1" t="s">
        <v>254</v>
      </c>
      <c r="B133" s="2">
        <v>28014839</v>
      </c>
      <c r="C133" s="1" t="s">
        <v>255</v>
      </c>
      <c r="D133" s="55" t="s">
        <v>240</v>
      </c>
      <c r="E133" s="54">
        <v>4.8742510000000001</v>
      </c>
      <c r="F133" s="54" t="s">
        <v>256</v>
      </c>
      <c r="G133" s="54">
        <v>3.851124</v>
      </c>
      <c r="H133" s="7">
        <v>0.91400000000000003</v>
      </c>
      <c r="I133" s="7">
        <v>0.93799999999999994</v>
      </c>
      <c r="J133" s="7">
        <v>0.76800000000000002</v>
      </c>
      <c r="K133" s="6">
        <f t="shared" si="9"/>
        <v>4.3626874999999998</v>
      </c>
      <c r="L133" s="3">
        <f t="shared" si="10"/>
        <v>0.86648271941352872</v>
      </c>
      <c r="M133" s="53">
        <f t="shared" si="11"/>
        <v>3.7801933289514089</v>
      </c>
      <c r="N133" s="2" t="s">
        <v>570</v>
      </c>
      <c r="O133" s="2">
        <v>60</v>
      </c>
      <c r="P133" s="2" t="s">
        <v>571</v>
      </c>
    </row>
    <row r="134" spans="1:16" ht="17.25" x14ac:dyDescent="0.25">
      <c r="A134" s="1" t="s">
        <v>266</v>
      </c>
      <c r="B134" s="2">
        <v>28000315</v>
      </c>
      <c r="C134" s="1" t="s">
        <v>267</v>
      </c>
      <c r="D134" s="55" t="s">
        <v>268</v>
      </c>
      <c r="E134" s="54">
        <v>4.2514969999999996</v>
      </c>
      <c r="F134" s="54" t="s">
        <v>269</v>
      </c>
      <c r="G134" s="54">
        <v>3.2471909999999999</v>
      </c>
      <c r="H134" s="7">
        <v>1</v>
      </c>
      <c r="I134" s="7">
        <v>1</v>
      </c>
      <c r="J134" s="7">
        <v>1</v>
      </c>
      <c r="K134" s="6">
        <f t="shared" si="9"/>
        <v>3.7493439999999998</v>
      </c>
      <c r="L134" s="3">
        <f t="shared" si="10"/>
        <v>1</v>
      </c>
      <c r="M134" s="53">
        <f t="shared" si="11"/>
        <v>3.7493439999999998</v>
      </c>
      <c r="N134" s="2" t="s">
        <v>622</v>
      </c>
      <c r="O134" s="2">
        <v>41</v>
      </c>
      <c r="P134" s="2" t="s">
        <v>571</v>
      </c>
    </row>
    <row r="135" spans="1:16" ht="17.25" x14ac:dyDescent="0.25">
      <c r="A135" s="1" t="s">
        <v>391</v>
      </c>
      <c r="B135" s="2">
        <v>28020464</v>
      </c>
      <c r="C135" s="1" t="s">
        <v>396</v>
      </c>
      <c r="D135" s="55" t="s">
        <v>397</v>
      </c>
      <c r="E135" s="54">
        <v>4.8832339999999999</v>
      </c>
      <c r="F135" s="54" t="s">
        <v>398</v>
      </c>
      <c r="G135" s="54">
        <v>3.9943819999999999</v>
      </c>
      <c r="H135" s="7">
        <v>0.81100000000000005</v>
      </c>
      <c r="I135" s="7">
        <v>0.83899999999999997</v>
      </c>
      <c r="J135" s="7">
        <v>0.88300000000000001</v>
      </c>
      <c r="K135" s="6">
        <f t="shared" si="9"/>
        <v>4.4388079999999999</v>
      </c>
      <c r="L135" s="3">
        <f t="shared" si="10"/>
        <v>0.84330220377387444</v>
      </c>
      <c r="M135" s="53">
        <f t="shared" si="11"/>
        <v>3.7432565685291039</v>
      </c>
      <c r="N135" s="2" t="s">
        <v>557</v>
      </c>
      <c r="O135" s="2">
        <v>67</v>
      </c>
      <c r="P135" s="2" t="s">
        <v>558</v>
      </c>
    </row>
    <row r="136" spans="1:16" ht="17.25" x14ac:dyDescent="0.25">
      <c r="A136" s="1" t="s">
        <v>248</v>
      </c>
      <c r="B136" s="2">
        <v>28016890</v>
      </c>
      <c r="C136" s="1" t="s">
        <v>26</v>
      </c>
      <c r="D136" s="55" t="s">
        <v>146</v>
      </c>
      <c r="E136" s="54">
        <v>4.5688620000000002</v>
      </c>
      <c r="F136" s="54" t="s">
        <v>249</v>
      </c>
      <c r="G136" s="54">
        <v>3.5646070000000001</v>
      </c>
      <c r="H136" s="7">
        <v>0.97699999999999998</v>
      </c>
      <c r="I136" s="7">
        <v>0.96599999999999997</v>
      </c>
      <c r="J136" s="7">
        <v>0.81899999999999995</v>
      </c>
      <c r="K136" s="6">
        <f t="shared" si="9"/>
        <v>4.0667344999999999</v>
      </c>
      <c r="L136" s="3">
        <f t="shared" si="10"/>
        <v>0.91470683156752453</v>
      </c>
      <c r="M136" s="53">
        <f t="shared" si="11"/>
        <v>3.719869829321341</v>
      </c>
      <c r="N136" s="2" t="s">
        <v>472</v>
      </c>
      <c r="O136" s="2">
        <v>50</v>
      </c>
      <c r="P136" s="2" t="s">
        <v>510</v>
      </c>
    </row>
    <row r="137" spans="1:16" ht="17.25" x14ac:dyDescent="0.25">
      <c r="A137" s="1" t="s">
        <v>144</v>
      </c>
      <c r="B137" s="2">
        <v>28032225</v>
      </c>
      <c r="C137" s="1" t="s">
        <v>153</v>
      </c>
      <c r="D137" s="55" t="s">
        <v>154</v>
      </c>
      <c r="E137" s="54">
        <v>4.8622750000000003</v>
      </c>
      <c r="F137" s="54" t="s">
        <v>155</v>
      </c>
      <c r="G137" s="54">
        <v>3.8033709999999998</v>
      </c>
      <c r="H137" s="7">
        <v>0.98899999999999999</v>
      </c>
      <c r="I137" s="7">
        <v>0.97299999999999998</v>
      </c>
      <c r="J137" s="7">
        <v>0.67900000000000005</v>
      </c>
      <c r="K137" s="6">
        <f t="shared" si="9"/>
        <v>4.3328230000000003</v>
      </c>
      <c r="L137" s="3">
        <f t="shared" si="10"/>
        <v>0.8543051909025734</v>
      </c>
      <c r="M137" s="53">
        <f t="shared" si="11"/>
        <v>3.7015531801620609</v>
      </c>
      <c r="N137" s="2" t="s">
        <v>498</v>
      </c>
      <c r="O137" s="2">
        <v>51</v>
      </c>
      <c r="P137" s="2" t="s">
        <v>532</v>
      </c>
    </row>
    <row r="138" spans="1:16" ht="17.25" x14ac:dyDescent="0.25">
      <c r="A138" s="1" t="s">
        <v>410</v>
      </c>
      <c r="B138" s="2">
        <v>28021223</v>
      </c>
      <c r="C138" s="1" t="s">
        <v>413</v>
      </c>
      <c r="D138" s="55" t="s">
        <v>414</v>
      </c>
      <c r="E138" s="54">
        <v>4.7694609999999997</v>
      </c>
      <c r="F138" s="54" t="s">
        <v>415</v>
      </c>
      <c r="G138" s="54">
        <v>3.6039330000000001</v>
      </c>
      <c r="H138" s="7">
        <v>0.97</v>
      </c>
      <c r="I138" s="7">
        <v>1</v>
      </c>
      <c r="J138" s="7">
        <v>0.72899999999999998</v>
      </c>
      <c r="K138" s="6">
        <f t="shared" ref="K138:K147" si="12">AVERAGE(E138,G138)</f>
        <v>4.1866969999999997</v>
      </c>
      <c r="L138" s="3">
        <f t="shared" ref="L138:L147" si="13">COUNT(H138:J138)/SUM(1/H138,1/I138,1/J138)</f>
        <v>0.88166059190484303</v>
      </c>
      <c r="M138" s="53">
        <f t="shared" ref="M138:M169" si="14">K138*L138</f>
        <v>3.6912457551462303</v>
      </c>
      <c r="N138" s="2" t="s">
        <v>570</v>
      </c>
      <c r="O138" s="2">
        <v>65</v>
      </c>
      <c r="P138" s="2" t="s">
        <v>633</v>
      </c>
    </row>
    <row r="139" spans="1:16" ht="17.25" x14ac:dyDescent="0.25">
      <c r="A139" s="1" t="s">
        <v>286</v>
      </c>
      <c r="B139" s="2">
        <v>28013158</v>
      </c>
      <c r="C139" s="1" t="s">
        <v>309</v>
      </c>
      <c r="D139" s="55" t="s">
        <v>199</v>
      </c>
      <c r="E139" s="54">
        <v>4.5389220000000003</v>
      </c>
      <c r="F139" s="54" t="s">
        <v>310</v>
      </c>
      <c r="G139" s="54">
        <v>3.269663</v>
      </c>
      <c r="H139" s="7">
        <v>0.97099999999999997</v>
      </c>
      <c r="I139" s="7">
        <v>0.88900000000000001</v>
      </c>
      <c r="J139" s="7">
        <v>0.92900000000000005</v>
      </c>
      <c r="K139" s="6">
        <f t="shared" si="12"/>
        <v>3.9042925000000004</v>
      </c>
      <c r="L139" s="3">
        <f t="shared" si="13"/>
        <v>0.92846149271426415</v>
      </c>
      <c r="M139" s="53">
        <f t="shared" si="14"/>
        <v>3.6249852425431066</v>
      </c>
      <c r="N139" s="2" t="s">
        <v>543</v>
      </c>
      <c r="O139" s="2">
        <v>12</v>
      </c>
      <c r="P139" s="2" t="s">
        <v>544</v>
      </c>
    </row>
    <row r="140" spans="1:16" ht="17.25" x14ac:dyDescent="0.25">
      <c r="A140" s="1" t="s">
        <v>361</v>
      </c>
      <c r="B140" s="2">
        <v>28033884</v>
      </c>
      <c r="C140" s="1" t="s">
        <v>373</v>
      </c>
      <c r="D140" s="55" t="s">
        <v>60</v>
      </c>
      <c r="E140" s="54">
        <v>4.2844309999999997</v>
      </c>
      <c r="F140" s="54" t="s">
        <v>374</v>
      </c>
      <c r="G140" s="54">
        <v>3.331461</v>
      </c>
      <c r="H140" s="7">
        <v>1</v>
      </c>
      <c r="I140" s="7">
        <v>1</v>
      </c>
      <c r="J140" s="7">
        <v>0.85399999999999998</v>
      </c>
      <c r="K140" s="6">
        <f t="shared" si="12"/>
        <v>3.8079459999999998</v>
      </c>
      <c r="L140" s="3">
        <f t="shared" si="13"/>
        <v>0.94608567208271788</v>
      </c>
      <c r="M140" s="53">
        <f t="shared" si="14"/>
        <v>3.6026431506646972</v>
      </c>
      <c r="N140" s="2" t="s">
        <v>639</v>
      </c>
      <c r="O140" s="2">
        <v>25</v>
      </c>
      <c r="P140" s="2" t="s">
        <v>509</v>
      </c>
    </row>
    <row r="141" spans="1:16" ht="17.25" x14ac:dyDescent="0.25">
      <c r="A141" s="10" t="s">
        <v>292</v>
      </c>
      <c r="B141" s="2">
        <v>28015622</v>
      </c>
      <c r="C141" s="1" t="s">
        <v>335</v>
      </c>
      <c r="D141" s="55" t="s">
        <v>336</v>
      </c>
      <c r="E141" s="54">
        <v>4.6886229999999998</v>
      </c>
      <c r="F141" s="54" t="s">
        <v>42</v>
      </c>
      <c r="G141" s="54">
        <v>3.6544940000000001</v>
      </c>
      <c r="H141" s="7">
        <v>0.93799999999999994</v>
      </c>
      <c r="I141" s="7">
        <v>0.80600000000000005</v>
      </c>
      <c r="J141" s="7">
        <v>0.79</v>
      </c>
      <c r="K141" s="6">
        <f t="shared" si="12"/>
        <v>4.1715584999999997</v>
      </c>
      <c r="L141" s="3">
        <f t="shared" si="13"/>
        <v>0.8397208907351621</v>
      </c>
      <c r="M141" s="53">
        <f t="shared" si="14"/>
        <v>3.5029448193738366</v>
      </c>
      <c r="N141" s="2" t="s">
        <v>484</v>
      </c>
      <c r="O141" s="2">
        <v>84</v>
      </c>
      <c r="P141" s="2" t="s">
        <v>493</v>
      </c>
    </row>
    <row r="142" spans="1:16" ht="17.25" x14ac:dyDescent="0.25">
      <c r="A142" s="1" t="s">
        <v>391</v>
      </c>
      <c r="B142" s="2">
        <v>28020448</v>
      </c>
      <c r="C142" s="1" t="s">
        <v>393</v>
      </c>
      <c r="D142" s="55" t="s">
        <v>394</v>
      </c>
      <c r="E142" s="54">
        <v>4.6616770000000001</v>
      </c>
      <c r="F142" s="54" t="s">
        <v>56</v>
      </c>
      <c r="G142" s="54">
        <v>3.626404</v>
      </c>
      <c r="H142" s="7">
        <v>0.94099999999999995</v>
      </c>
      <c r="I142" s="7">
        <v>0.91300000000000003</v>
      </c>
      <c r="J142" s="7">
        <v>0.70399999999999996</v>
      </c>
      <c r="K142" s="6">
        <f t="shared" si="12"/>
        <v>4.1440405</v>
      </c>
      <c r="L142" s="3">
        <f t="shared" si="13"/>
        <v>0.83835319350067838</v>
      </c>
      <c r="M142" s="53">
        <f t="shared" si="14"/>
        <v>3.474169587171148</v>
      </c>
      <c r="N142" s="2" t="s">
        <v>638</v>
      </c>
      <c r="O142" s="2">
        <v>109</v>
      </c>
      <c r="P142" s="2" t="s">
        <v>569</v>
      </c>
    </row>
    <row r="143" spans="1:16" ht="17.25" x14ac:dyDescent="0.25">
      <c r="A143" s="1" t="s">
        <v>159</v>
      </c>
      <c r="B143" s="2">
        <v>28012151</v>
      </c>
      <c r="C143" s="1" t="s">
        <v>160</v>
      </c>
      <c r="D143" s="55" t="s">
        <v>161</v>
      </c>
      <c r="E143" s="54">
        <v>4.6946110000000001</v>
      </c>
      <c r="F143" s="54" t="s">
        <v>162</v>
      </c>
      <c r="G143" s="54">
        <v>3.5758429999999999</v>
      </c>
      <c r="H143" s="7">
        <v>1</v>
      </c>
      <c r="I143" s="7">
        <v>1</v>
      </c>
      <c r="J143" s="7">
        <v>0.60899999999999999</v>
      </c>
      <c r="K143" s="6">
        <f t="shared" si="12"/>
        <v>4.1352270000000004</v>
      </c>
      <c r="L143" s="3">
        <f t="shared" si="13"/>
        <v>0.82371505861136163</v>
      </c>
      <c r="M143" s="53">
        <f t="shared" si="14"/>
        <v>3.4062487506762853</v>
      </c>
      <c r="N143" s="2" t="s">
        <v>630</v>
      </c>
      <c r="O143" s="2">
        <v>37</v>
      </c>
      <c r="P143" s="2" t="s">
        <v>477</v>
      </c>
    </row>
    <row r="144" spans="1:16" ht="17.25" x14ac:dyDescent="0.25">
      <c r="A144" s="1" t="s">
        <v>287</v>
      </c>
      <c r="B144" s="2">
        <v>28015444</v>
      </c>
      <c r="C144" s="1" t="s">
        <v>313</v>
      </c>
      <c r="D144" s="55" t="s">
        <v>314</v>
      </c>
      <c r="E144" s="54">
        <v>3.9071859999999998</v>
      </c>
      <c r="F144" s="54" t="s">
        <v>315</v>
      </c>
      <c r="G144" s="54">
        <v>3.2359550000000001</v>
      </c>
      <c r="H144" s="7">
        <v>1</v>
      </c>
      <c r="I144" s="7">
        <v>1</v>
      </c>
      <c r="J144" s="7">
        <v>0.77800000000000002</v>
      </c>
      <c r="K144" s="6">
        <f t="shared" si="12"/>
        <v>3.5715705</v>
      </c>
      <c r="L144" s="3">
        <f t="shared" si="13"/>
        <v>0.91314553990610337</v>
      </c>
      <c r="M144" s="53">
        <f t="shared" si="14"/>
        <v>3.2613636725352113</v>
      </c>
      <c r="N144" s="2" t="s">
        <v>664</v>
      </c>
      <c r="O144" s="2">
        <v>13</v>
      </c>
      <c r="P144" s="2" t="s">
        <v>466</v>
      </c>
    </row>
    <row r="145" spans="1:16" ht="17.25" x14ac:dyDescent="0.25">
      <c r="A145" s="1" t="s">
        <v>287</v>
      </c>
      <c r="B145" s="2">
        <v>28032195</v>
      </c>
      <c r="C145" s="1" t="s">
        <v>322</v>
      </c>
      <c r="D145" s="55" t="s">
        <v>275</v>
      </c>
      <c r="E145" s="54">
        <v>4.0239520000000004</v>
      </c>
      <c r="F145" s="54" t="s">
        <v>55</v>
      </c>
      <c r="G145" s="54">
        <v>3.120787</v>
      </c>
      <c r="H145" s="7">
        <v>1</v>
      </c>
      <c r="I145" s="7">
        <v>1</v>
      </c>
      <c r="J145" s="7">
        <v>0.76900000000000002</v>
      </c>
      <c r="K145" s="6">
        <f t="shared" si="12"/>
        <v>3.5723695000000002</v>
      </c>
      <c r="L145" s="3">
        <f t="shared" si="13"/>
        <v>0.90898345153664295</v>
      </c>
      <c r="M145" s="53">
        <f t="shared" si="14"/>
        <v>3.2472247582742315</v>
      </c>
      <c r="N145" s="2" t="s">
        <v>653</v>
      </c>
      <c r="O145" s="2">
        <v>20</v>
      </c>
      <c r="P145" s="2" t="s">
        <v>654</v>
      </c>
    </row>
    <row r="146" spans="1:16" ht="17.25" x14ac:dyDescent="0.25">
      <c r="A146" s="1" t="s">
        <v>431</v>
      </c>
      <c r="B146" s="2">
        <v>28033086</v>
      </c>
      <c r="C146" s="1" t="s">
        <v>436</v>
      </c>
      <c r="D146" s="55" t="s">
        <v>437</v>
      </c>
      <c r="E146" s="54">
        <v>5.4041920000000001</v>
      </c>
      <c r="F146" s="54" t="s">
        <v>438</v>
      </c>
      <c r="G146" s="54">
        <v>4.1404490000000003</v>
      </c>
      <c r="H146" s="7">
        <v>0.66700000000000004</v>
      </c>
      <c r="I146" s="7">
        <v>0.5</v>
      </c>
      <c r="J146" s="7">
        <v>0.88900000000000001</v>
      </c>
      <c r="K146" s="6">
        <f t="shared" si="12"/>
        <v>4.7723205000000002</v>
      </c>
      <c r="L146" s="3">
        <f t="shared" si="13"/>
        <v>0.64877352634607943</v>
      </c>
      <c r="M146" s="53">
        <f t="shared" si="14"/>
        <v>3.0961551996386851</v>
      </c>
      <c r="N146" s="2" t="s">
        <v>534</v>
      </c>
      <c r="O146" s="2">
        <v>13</v>
      </c>
      <c r="P146" s="2" t="s">
        <v>535</v>
      </c>
    </row>
    <row r="147" spans="1:16" ht="17.25" x14ac:dyDescent="0.25">
      <c r="A147" s="1" t="s">
        <v>284</v>
      </c>
      <c r="B147" s="2">
        <v>28012739</v>
      </c>
      <c r="C147" s="1" t="s">
        <v>301</v>
      </c>
      <c r="D147" s="55" t="s">
        <v>302</v>
      </c>
      <c r="E147" s="54">
        <v>4.5778439999999998</v>
      </c>
      <c r="F147" s="54" t="s">
        <v>303</v>
      </c>
      <c r="G147" s="54">
        <v>3.8848310000000001</v>
      </c>
      <c r="H147" s="7">
        <v>0.6</v>
      </c>
      <c r="I147" s="7">
        <v>0.64400000000000002</v>
      </c>
      <c r="J147" s="7">
        <v>0.97099999999999997</v>
      </c>
      <c r="K147" s="6">
        <f t="shared" si="12"/>
        <v>4.2313375000000004</v>
      </c>
      <c r="L147" s="3">
        <f t="shared" si="13"/>
        <v>0.70599401376382709</v>
      </c>
      <c r="M147" s="53">
        <f t="shared" si="14"/>
        <v>2.9872989452143979</v>
      </c>
      <c r="N147" s="2" t="s">
        <v>655</v>
      </c>
      <c r="O147" s="2">
        <v>26</v>
      </c>
      <c r="P147" s="2" t="s">
        <v>656</v>
      </c>
    </row>
    <row r="148" spans="1:16" s="17" customFormat="1" ht="15.75" x14ac:dyDescent="0.25">
      <c r="A148" s="12"/>
      <c r="B148" s="13"/>
      <c r="C148" s="12"/>
      <c r="D148" s="11"/>
      <c r="E148" s="11"/>
      <c r="F148" s="11"/>
      <c r="G148" s="11"/>
      <c r="H148" s="14"/>
      <c r="I148" s="14"/>
      <c r="J148" s="14"/>
      <c r="K148" s="15"/>
      <c r="L148" s="22"/>
      <c r="M148" s="16"/>
      <c r="N148" s="25"/>
      <c r="O148" s="25"/>
      <c r="P148" s="25"/>
    </row>
    <row r="149" spans="1:16" x14ac:dyDescent="0.25">
      <c r="A149" s="34" t="s">
        <v>441</v>
      </c>
      <c r="B149" s="34"/>
      <c r="C149" s="34"/>
    </row>
    <row r="150" spans="1:16" x14ac:dyDescent="0.25">
      <c r="A150" s="18" t="s">
        <v>446</v>
      </c>
    </row>
  </sheetData>
  <sheetProtection algorithmName="SHA-512" hashValue="YP9tiDjEpMYIeEj9dzCFqmKY4fH8JINmXZp2zzevjZ+g3XGayzmB7orTpQ0Z9JHddz4Y0MON2WVYalxwgOTa9Q==" saltValue="ByVRdyG2Z1RJL6hECCY3/w==" spinCount="100000" sheet="1" objects="1" scenarios="1" selectLockedCells="1" selectUnlockedCells="1"/>
  <sortState ref="A10:P147">
    <sortCondition descending="1" ref="M10:M147"/>
  </sortState>
  <mergeCells count="16">
    <mergeCell ref="A149:C149"/>
    <mergeCell ref="M8:M9"/>
    <mergeCell ref="A8:A9"/>
    <mergeCell ref="B8:B9"/>
    <mergeCell ref="C8:C9"/>
    <mergeCell ref="D8:E8"/>
    <mergeCell ref="F8:G8"/>
    <mergeCell ref="H8:J8"/>
    <mergeCell ref="K8:K9"/>
    <mergeCell ref="L8:L9"/>
    <mergeCell ref="A7:P7"/>
    <mergeCell ref="A1:P5"/>
    <mergeCell ref="N8:N9"/>
    <mergeCell ref="O8:O9"/>
    <mergeCell ref="P8:P9"/>
    <mergeCell ref="A6:P6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Andréa Soares Bastos</dc:creator>
  <cp:lastModifiedBy>Helena Andréa Soares Bastos</cp:lastModifiedBy>
  <cp:lastPrinted>2022-05-11T19:21:59Z</cp:lastPrinted>
  <dcterms:created xsi:type="dcterms:W3CDTF">2022-05-05T18:56:43Z</dcterms:created>
  <dcterms:modified xsi:type="dcterms:W3CDTF">2022-06-13T14:21:55Z</dcterms:modified>
</cp:coreProperties>
</file>